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12384" activeTab="1"/>
  </bookViews>
  <sheets>
    <sheet name="стр.1" sheetId="1" r:id="rId1"/>
    <sheet name="стр.3" sheetId="2" r:id="rId2"/>
  </sheets>
  <externalReferences>
    <externalReference r:id="rId5"/>
  </externalReferences>
  <definedNames>
    <definedName name="_xlnm.Print_Area" localSheetId="1">'стр.3'!$A$1:$AG$98</definedName>
  </definedNames>
  <calcPr fullCalcOnLoad="1"/>
</workbook>
</file>

<file path=xl/sharedStrings.xml><?xml version="1.0" encoding="utf-8"?>
<sst xmlns="http://schemas.openxmlformats.org/spreadsheetml/2006/main" count="606" uniqueCount="181">
  <si>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</si>
  <si>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</si>
  <si>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</si>
  <si>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</si>
  <si>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</si>
  <si>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</si>
  <si>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</si>
  <si>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</si>
  <si>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</si>
  <si>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</si>
  <si>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</si>
  <si>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</si>
  <si>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</si>
  <si>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</si>
  <si>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</si>
  <si>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</si>
  <si>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</si>
  <si>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</si>
  <si>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</si>
  <si>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</si>
  <si>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</si>
  <si>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</si>
  <si>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</si>
  <si>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</si>
  <si>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</si>
  <si>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</si>
  <si>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</si>
  <si>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</si>
  <si>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</si>
  <si>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</si>
  <si>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УТВЕРЖДЕНА</t>
  </si>
  <si>
    <t>Приказом Минэнерго России</t>
  </si>
  <si>
    <t>от 11.08.2011 № 347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</si>
  <si>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</si>
  <si>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</si>
  <si>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</si>
  <si>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</si>
  <si>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</si>
  <si>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</si>
  <si>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</si>
  <si>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</si>
  <si>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</si>
  <si>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</si>
  <si>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</si>
  <si>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</si>
  <si>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</si>
  <si>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</si>
  <si>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</si>
  <si>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</si>
  <si>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</si>
  <si>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</si>
  <si>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</si>
  <si>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</si>
  <si>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</si>
  <si>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</si>
  <si>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</si>
  <si>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</si>
  <si>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</si>
  <si>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</si>
  <si>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</si>
  <si>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</si>
  <si>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</si>
  <si>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</si>
  <si>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</si>
  <si>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</si>
  <si>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</si>
  <si>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</si>
  <si>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</si>
  <si>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</si>
  <si>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</si>
  <si>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</si>
  <si>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</si>
  <si>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</si>
  <si>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</si>
  <si>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</si>
  <si>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</si>
  <si>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</si>
  <si>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</si>
  <si>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</si>
  <si>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</si>
  <si>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</si>
  <si>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</si>
  <si>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</si>
  <si>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</si>
  <si>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</si>
  <si>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</si>
  <si>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</si>
  <si>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</si>
  <si>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</si>
  <si>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</si>
  <si>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</si>
  <si>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</si>
  <si>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</si>
  <si>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</si>
  <si>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Реконструкция ПС 10/0,4 кВ ТП № 29 "КНС",   ВЛ-10кВ  "фидер № 6 опора № 42  - ТП № 29 "КНС"",ВЛ-0,4 кВ "ТП № 29 "КНС"-опора № 1  фидер № 1" ,                                                                                                                                                                                                                                                                      "ТП № 29 "КНС"-опора № 1  фидер № 2" , р.п. Шаля.</t>
  </si>
  <si>
    <t>Реконструкция ПС 10/0,4 кВ ТП № 1 "Пилорама Сарга",   ВЛ-10кВ  "фидер № 6 "Сарга" опора № 5  - ТП № 1 "Пилорама Сарга"",ВЛ-0,4 кВ "ТП № 1 "Пилорама Сарга"-опора № 1  фидер № 1" , "ТП № 1 "Пилорама Сарга"-опора № 1  фидер № 2",  п. Сарга.</t>
  </si>
  <si>
    <t>Реконструкция ПС 10/0,4 кВ ТП № 2 "Пром. Зона Сарга",   ВЛ-10кВ  "фидер № 6 "Сарга"опора № 11  - ТП №  2 "Пром. Зона Сарга","ВЛ-0,4 кВ "ТП № 3  2 "Пром. Зона Сарга"-опора № 1  фидер № 1" , "ТП № 3  2 "Пром. Зона Сарга"-опора № 1  фидер № 2" ,  п. Сарга.</t>
  </si>
  <si>
    <t>Реконструкция ПС 10/0,4 кВ ТП № 5 "Скважина Сарга", ВЛ-10кВ  "фидер № 6 "Сарга" опора № 39  - ТП № 5 "Скважина Сарга"", ВЛ-0,4 кВ "ТП № 5 "Скважина Сарга"-опора № 1  фидер № 1","ТП № 5 "Скважина Сарга"-опора № 1  фидер № 2" , п. Сарга.</t>
  </si>
  <si>
    <t>Реконструкция ПС 10/0,4 кВ ТП № 6 "8 марта Сарга",   ВЛ-10кВ  "фидер № 6 "Сарга"опора № 17/12  - ТП № 6 "8 марта Сарга"",ВЛ-0,4 кВ "ТП № 6 "8 марта Сарга""-опора № 1  фидер № 1","ТП № 6 "8 марта Сарга""-опора № 1  фидер № 2" ,  п. Сарга.</t>
  </si>
  <si>
    <t>Реконструкция ПС 10/0,4 кВ ТП № 1 "Лесхоз Сабик",   ВЛ-10кВ  "фидер № 3 "Сабик" опора № 13  - ТП № 1 "Лесхоз Сабик"",ВЛ-0,4 кВ "ТП № 1  "Лесхоз Сабик"-опора № 1  фидер № 1" , "ТП № 1 "Лесхоз Сабик"-опора № 1  фидер № 2" , п. Сабик.</t>
  </si>
  <si>
    <t>Реконструкция ПС 10/0,4 кВ ТП № 3 "Солнечная Сабик" ,ВЛ-10кВ  "фидер № 4 "Сабик" опора № 39  - ТП № 3 "Солнечная Сабик"", ВЛ-0,4 кВ "ТП №  ТП № 3 "Солнечная Сабик"-опора № 1  фидер № 1", "ТП №  ТП № 3 "Солнечная Сабик"-опора № 1  фидер № 2"  , п. Сабик.</t>
  </si>
  <si>
    <t>Реконструкция ПС 10/0,4 кВ ТП № 4 "Совхоз Сабик" ,   ВЛ-10кВ  "фидер № 4 "Сабик" опора № 27  - ТП № 4 "Совхоз Сабик"",ВЛ-0,4 кВ "ТП №  ТП № 4 "Совхоз Сабик"-опора № 1  фидер № 1","ТП №  ТП №4 "Совхоз Сабик"-опора № 1  фидер № 2" , п. Сабик.</t>
  </si>
  <si>
    <t xml:space="preserve"> Реконструкция ПС 10/0,4 кВ ТП № 1 "Нижний склад Илим",  ВЛ-10кВ  "фидер № 1 "ЛПХ Илим"  опора № 5/16  - ТП №  1 "Нижний склад"", ВЛ-0,4 кВ " ТП №  1 "Нижний склад"-опора № 1  фидер № 1", "ТП №  1 "Нижний склад"-опора № 1  фидер № 2",  п. Илим.</t>
  </si>
  <si>
    <t>Реконструкция  ПС 10/0,4 кВ ТП № 7 "Поселок 3 Илим",ВЛ-10кВ  "фидер № 1 "ЛПХ Илим"  опора № 21   - ТП №7  "Поселок 3 Илим"",ВЛ-0,4 кВ "ТП № 7 "Поселок 3 Илим"-опора № 1  фидер № 1" , "ТП № 7 "Поселок 3 Илим"-опора № 1  фидер № 2" , п. Илим.</t>
  </si>
  <si>
    <t>Реконструкция ПС 10/0,4 кВ ТП № 8 "Лесхоз Илим",   ВЛ-10кВ  "фидер № 1 "ЛПХ Илим"  опора  № 41  - ТП № 8  "Лесхоз Илим",ВЛ-0,4 кВ "ТП № 8 "Лесхоз Илим"-опора № 1  фидер № 1" , "ТП № 8 "Лесхоз Илим"-опора № 1  фидер № 2" , п. Илим.</t>
  </si>
  <si>
    <t>Реконструкция ПС 10/0,4 кВ ТП № 2 "Автобаза Колпаковка",ВЛ-10кВ  "фидер № 1 "ЛПХ Колпаковка" опора № 9/11  - ТП № 2  "Автобаза Колпаковка"",ВЛ-0,4 кВ "ТП №2  "Автобаза Колпаковка" -опора № 1  фидер № 1", "ТП № 2 "Автобаза Колпаковка"-опора № 1  фидер № 2" , п. Колпаковка.</t>
  </si>
  <si>
    <t>Реконструкция ПС 10/0,4 кВ ТП № 5 "Пекарня Колпаковка", ВЛ-10кВ  "фидер № 1 "ЛПХ Колпаковка" опора № 61  - ТП № 5 "Пекарня Колпаковка"",ВЛ-0,4 кВ "ТП № 5 "Пекарня Колпаковка" -опора № 1  фидер № 1" , "ТП № 5 "Пекарня Колпаковка"-опора № 1  фидер № 2" , п. Колпаковка.</t>
  </si>
  <si>
    <t>Реконструкция ПС 10/0,4 кВ ТП № 7  "Больница Колпаковка", ВЛ-10кВ  "фидер № 1 "ЛПХ Колпаковка" опора № 73  - ТП № 7 "Больница Колпаковка"",ВЛ-0,4 кВ  "ТП №  7 "Больница Колпаковка" -опора № 1  фидер № 1", "ТП №  7 "Больница Колпаковка"-опора № 1  фидер № 2", п. Колпаковка.</t>
  </si>
  <si>
    <t>Реконструкция  ПС 10/0,4 кВ ТП № 1 "Унь",  ВЛ-10кВ  "фидер № 1 опора № 2  - ТП № 1  "Унь",ВЛ-0,4 кВ "ТП № 1 "Унь"-опора № 1  фидер № 1" , "ТП № 1 "Унь"-опора № 1  фидер № 2",  п. Унь.</t>
  </si>
  <si>
    <t xml:space="preserve">Реконструкция ПС 10/0,4 кВ ТП № 1 "Пермяки",   ВЛ-10кВ  "фидер № 1 опора № 12  - ТП № 1" Пермяки"",ВЛ-0,4 кВ "ТП № 1 "Пермяки"-опора № 1  фидер № 1",п.Пермяки.  </t>
  </si>
  <si>
    <t xml:space="preserve">Реконструкция ПС 10/0,4 кВ ТП № 1 "Ленина",    ВЛ-10кВ  "фидер № 3 опора № 7  - ТП № 1 "Ленина"",ВЛ-0,4 кВ "ТП № 1 "Ленина"-опора № 1  фидер № 1" , "ТП № 1 "Ленина"-опора № 1  фидер № 2" ,  р.п. Шаля.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</si>
  <si>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Реконструкция ПС 10/0,4 кВ ТП № 10 "Нaлоговая ",ВЛ-10кВ  "фидер № 12 опора № 53  - ТП№ 10 "Нaлоговая"",ВЛ-0,4 кВ "ТП № 110 "Нaлоговая - опора № 1 фидер № 1", "ТП № 110 "Нaлоговая" - опора № 1 фидер № 2" ,  "ТП № 110 "Налоговая" - опора № 1 фидер № 3" ,  р.п.Шаля.  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</si>
  <si>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</si>
  <si>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</si>
  <si>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</si>
  <si>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</si>
  <si>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</si>
  <si>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</si>
  <si>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</si>
  <si>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</si>
  <si>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</si>
  <si>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</si>
  <si>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</si>
  <si>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</si>
  <si>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</si>
  <si>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</si>
  <si>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</si>
  <si>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</si>
  <si>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</si>
  <si>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</si>
  <si>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</si>
  <si>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нд</t>
  </si>
  <si>
    <t>Реконструкция  ПС 10/0,4 кВ ТП №  31 "Очистные",ВЛ-10кВ  "фидер № 6 опора № 72  - ТП № 31 "Очистные"",ВЛ-0,4 кВ "ТП № 31 "Очистные""-опора № 1  фидер № 1" , "ТП № 31 "Очистные"-опора № 1  фидер № 2" ,     р.п. Шаля.</t>
  </si>
  <si>
    <t>Реконструкция ПС 10/0,4 кВ ТП № 29 "КНС",   ВЛ-10кВ  "фидер № 6 опора № 42  - ТП № 29 "КНС"",ВЛ-0,4 кВ "ТП № 29 "КНС"-опора № 1  фидер № 1" ,  "ТП № 29 "КНС"-опора № 1  фидер № 2" , р.п. Шаля.</t>
  </si>
  <si>
    <t>факт 2016  года</t>
  </si>
  <si>
    <t>факт 2017 года</t>
  </si>
  <si>
    <t xml:space="preserve">факт 2016 года </t>
  </si>
  <si>
    <t xml:space="preserve">факт 2017 года </t>
  </si>
  <si>
    <t>факт 2016 года</t>
  </si>
  <si>
    <t>до1970</t>
  </si>
  <si>
    <t>1ТМ</t>
  </si>
  <si>
    <t>дер. На ж/б прист</t>
  </si>
  <si>
    <t>Реконструкция ПС 10/0,4 кВ ТП № 3 "Фрунзе 2";  ЛЭП: ВЛ-10 кВ  "фидер № 3 опора № 15  - ТП № 3 "Фрунзе 2"; ВЛ-0,4 кВ  ТП № 3 "Фрунзе 2"  - опора № 1 фидер № 1; ВЛ-0,4 кВ  ТП № 3 "Фрунзе 2"  - опора № 1 фидер № 2, р.п. Шаля.</t>
  </si>
  <si>
    <t xml:space="preserve">Реконструкция ПС 10/0,4 кВ  ТП № 24 "Инфекция";  ЛЭП: ВЛ-10 кВ  "фидер № 12 опора № 34  - ТП № 24 "Инфекция"; ВЛ-0,4 кВ  ТП № 24 "Инфекция"  - опора № 1 фидер № 1;  ВЛ-0,4 кВ  ТП № 24 "Инфекция"  - опора № 2 фидер № 2, р.п. Шаля.                                                                          </t>
  </si>
  <si>
    <t xml:space="preserve">Реконструкция ПС 10/0,4 кВ ТП № 18 "Пушкина" ; ЛЭП: ВЛ-10кВ  "фидер № 12 опора № 41  - ТП№ 18 "Пушкина"; ВЛ-0,4 кВ  ТП № 18 "Пушкина"  - опора № 1 фидер № 1;   ВЛ-0,4 кВ  ТП № 18 "Пушкина"  - опора № 1 фидер № 2; ВЛ-0,4 кВ  ТП № 18 "Пушкина"  - опора № 1 фидер № 3, р.п. Шаля.                                                                            </t>
  </si>
  <si>
    <t xml:space="preserve">Реконструкция ПС 10/0,4 кВ "ТП № 2 Поселок Сабик" ; ЛЭП: ВЛ-10 кВ "фидер  № 3 "Сабик" опора № 60 - ТП № 2 "Поселок Сабик"; ВЛ-0,4 кВ  "ТП № 2 Поселок Сабик"  - опора № 1 фидер № 1;  ВЛ-0,4 кВ  "ТП № 2 Поселок Сабик"  - опора № 1 фидер № 2;  ВЛ-0,4 кВ  "ТП № 2 Поселок Сабик"  - опора № 1 фидер № 3, п.Сабик   </t>
  </si>
  <si>
    <t>Реконструкция ПС 10/0,4 кВ  ТП № 5 "Школа Илим";  ЛЭП: ВЛ-10 кВ  "фидер "ЛПХ Илим"опора № 27- ТП № 5 Школа Илим" ;  ВЛ-0,4 кВ    ТП № 5 "Школа Илим"  - опора № 1 фидер № 1; ВЛ-0,4 кВ ТП № 5 "Школа Илим"  - опора № 2 фидер № 2,  п. Илим</t>
  </si>
  <si>
    <t>Строительство ПС 10/0,4 кВ  ТП № 42 "Блюхера"; ЛЭП: ВЛ-10 кВ  "фидер  № 11 опора  № 24  - ТП № 42 "Блюхера" ; ВЛ-0,4 кВ ТП № 42 "Блюхера"  - опора № 1 фидер № 1;  ВЛ-0,4 кВ  ТП № 42 "Блюхера"  - опора № 1 фидер № 2, р.п. Шаля</t>
  </si>
  <si>
    <t>Строительство ПС 10/0,4 кВ ТП № 44 "Парижской Коммуны " ; ЛЭП: ВЛ-10кВ  "фидер  № 11 опора № 24 - ТП № 44 "Парижской Коммуны";   ВЛ-0,4 кВ ТП № 44 "Парижской Коммуны "  - опора № 2 фидер № 1, р.п. Шаля.</t>
  </si>
  <si>
    <t>Строительство ПС 10/0,4 кВ ТП № 36  "Лермонтова 2" ;  ЛЭП: ВЛ-10 кВ  "фидер № 3 опора № 21 -ТП № 36 "Лермонтова 2";  ВЛ-0,4 кВ ТП № 36  "Лермонтова 2" - опора № 2 фидер № 1; ВЛ-0,4 кВ ТП № 36  "Лермонтова 2"  - опора № 1 фидер № 2, р.п. Шаля.</t>
  </si>
  <si>
    <t>Строительство ПС 10/0,4 кВ ТП № 58 "Калинина"; ЛЭП: ВЛ-10 кВ "фидер № 12 опора № 51 -ТП № 58 "Калинина", р.п. Шаля.</t>
  </si>
  <si>
    <t>Строительство ПС 10/0,4 кВ "ТП № 62 Суд" ; ЛЭП: ВЛ-10 кВ "фидер № 3 опора № 85 -ТП № 62 "Суд", р.п. Шаля.</t>
  </si>
  <si>
    <t>Строительство ПС 10/0,4 кВ "ТП № 50 Школа № 90 "; ЛЭП: ВЛ-10 кВ  "фидер №3 опора №52 - ТП № 50 "Школа № 90",  р.п. Шаля.</t>
  </si>
  <si>
    <t>Строительство ПС 10/0,4 кВ "ТП № 60 Пищекомбинат "  ;  ЛЭП: ВЛ-10 кВ  "фидер № 12 опора № 37 -ТП № 60 "Пищекомбинат" ;  ВЛ-0,4 кВ "ТП № 60 Пищекомбинат"  - опора № 1 фидер № 1; ВЛ-0,4 кВ "ТП № 60 Пищекомбинат"  - опора № 1 фидер № 2,  р.п. Шаля.</t>
  </si>
  <si>
    <t>Строительство ПС 10/0,4 кВ ТП№ 9 "Комсомольская Сабик" ;  ЛЭП: ВЛ-10 кВ  "фидер № 3 "Сабик", опора №16  - ТП№ 9 "Комсомольская Сабик";  ВЛ-0,4 кВ ТП № 9 "Комсомольская Сабик"  - опора № 1 фидер № 1;  ВЛ-0,4 кВ ТП №  9 "Комсомольская Сабик"  - опора № 2 фидер № 2,  п. Сабик.</t>
  </si>
  <si>
    <t>Строительство ПС 10/0,4 кВ  ТП№ 9 "Нагорная 2 Сарга"; ЛЭП: ВЛ-10 кВ  "фидер №6 "ЛПХ Сарга" опора № 31 - ТП № 9 "Нагорная 2 Сарга" ; ВЛ-0,4 кВ  ТП№ 9 "Нагорная 2 Сарга"  - опора № 1 фидер № 1; ВЛ-0,4 кВ  ТП № 9 "Нагорная 2 Сарга"  - опора № 1 фидер № 2, п. Сарга.</t>
  </si>
  <si>
    <t>Строительство ПС 10/0,4 кВ  ТП № 8 "Некрасова Сарга"  ; ЛЭП: ВЛ-10 кВ  "фидер № 6 "ЛПХ Сарга" опора № 19  - ТП № 8 " Некрасова Сарга"";  ВЛ-0,4 кВ   ТП № 8 "Некрасова Сарга"  - опора № 1 фидер № 1; ВЛ-0,4 кВ   ТП № 8 "Некрасова Сарга"  - опора № 1 фидер № 2, п. Сарга.</t>
  </si>
  <si>
    <t>Строительство ПС 10/0,4 кВ  ТП№ 10 "Советская Сарга" ;  ЛЭП: ВЛ-10 кВ  "фидер № 6 "ЛПХ Сарга"опора № 31 - ТП № 10 "Советская Сарга";  ВЛ-0,4 кВ  ТП № 10 "Советская Сарга"  - опора № 2 фидер № 1;  ВЛ-0,4 кВ  ТП № 10 "Советская Сарга"  - опора № 1 фидер № 2, п. Сарга</t>
  </si>
  <si>
    <t>Строительство ПС 10/0,4 кВ ТП№ 11 "Железнодорожная Илим";  ЛЭП: ВЛ-10 кВ  "фидер"ЛПХ  Илим" опора № 6- ТП № 11 "Железнодорожная Илим ";  ВЛ-0,4 кВ  ТП№ 11 "Железнодорожная Илим"  - опора № 1 фидер № 1; ВЛ-0,4 кВ  ТП№ 11 "Железнодорожная Илим"  - опора № 1 фидер № , п. Илим.</t>
  </si>
  <si>
    <t>Строительство ПС 10/0,4 кВ  ТП№ 13 "Попова Илим";  ЛЭП: ВЛ-10 кВ  "фидер "ЛПХ  Илим" опора № 17- ТП № 13 "Попова Илим ""; ВЛ-0,4 кВ  ТП № 13 "Попова Илим" - опора № 1 фидер № 1; ВЛ-0,4 кВ ТП № 13 "Попова Илим"  - опора № 2 фидер № 2, п. Илим.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</si>
  <si>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</si>
  <si>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</si>
  <si>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</si>
  <si>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</si>
  <si>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</si>
  <si>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</si>
  <si>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</si>
  <si>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</si>
  <si>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</si>
  <si>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</si>
  <si>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</si>
  <si>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</si>
  <si>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</si>
  <si>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</si>
  <si>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</si>
  <si>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</si>
  <si>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</si>
  <si>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</si>
  <si>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</si>
  <si>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за 3  квартал 2017 года</t>
  </si>
  <si>
    <t>ООО "Энергошаля" за 2017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</si>
</sst>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  <numFmt numFmtId="168" formatCode="0.00000"/>
    <numFmt numFmtId="169" formatCode="0.000000"/>
  </numFmts>
  <fonts count="11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49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5" fillId="2" borderId="11" xfId="0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5" fillId="2" borderId="2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165" fontId="7" fillId="2" borderId="26" xfId="0" applyNumberFormat="1" applyFont="1" applyFill="1" applyBorder="1" applyAlignment="1">
      <alignment horizontal="center" vertical="center"/>
    </xf>
    <xf numFmtId="165" fontId="7" fillId="2" borderId="21" xfId="0" applyNumberFormat="1" applyFont="1" applyFill="1" applyBorder="1" applyAlignment="1">
      <alignment horizontal="center" vertical="center"/>
    </xf>
    <xf numFmtId="165" fontId="7" fillId="2" borderId="27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85;&#1077;&#1088;&#1075;&#1086;&#1096;&#1072;&#1083;&#1103;%20&#1090;&#1072;&#1073;&#1083;&#1080;&#1094;&#1099;%2013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 1"/>
      <sheetName val="раздел 2"/>
      <sheetName val="разд 3 2017"/>
      <sheetName val="раздел 3 2018"/>
      <sheetName val="раздел 3 2019"/>
      <sheetName val="раздел 1 план прин ос"/>
      <sheetName val="разд 1 план прин ос по кв"/>
      <sheetName val="пост под напряж"/>
      <sheetName val="план ввода"/>
      <sheetName val="источн финансир"/>
    </sheetNames>
    <sheetDataSet>
      <sheetData sheetId="1">
        <row r="28">
          <cell r="K28">
            <v>0</v>
          </cell>
        </row>
        <row r="43">
          <cell r="K43">
            <v>0</v>
          </cell>
        </row>
        <row r="44">
          <cell r="K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workbookViewId="0" topLeftCell="C5">
      <selection activeCell="E14" sqref="E14:E35"/>
    </sheetView>
  </sheetViews>
  <sheetFormatPr defaultColWidth="9.00390625" defaultRowHeight="12.75"/>
  <cols>
    <col min="1" max="1" width="5.625" style="1" customWidth="1"/>
    <col min="2" max="2" width="31.50390625" style="1" customWidth="1"/>
    <col min="3" max="3" width="14.125" style="1" customWidth="1"/>
    <col min="4" max="7" width="9.625" style="1" customWidth="1"/>
    <col min="8" max="10" width="14.625" style="1" customWidth="1"/>
    <col min="11" max="11" width="14.00390625" style="1" customWidth="1"/>
    <col min="12" max="12" width="6.875" style="1" customWidth="1"/>
    <col min="13" max="14" width="15.625" style="1" customWidth="1"/>
    <col min="15" max="15" width="16.50390625" style="1" customWidth="1"/>
    <col min="16" max="16384" width="9.125" style="1" customWidth="1"/>
  </cols>
  <sheetData>
    <row r="1" spans="14:15" ht="13.5">
      <c r="N1" s="155" t="s">
        <v>30</v>
      </c>
      <c r="O1" s="155"/>
    </row>
    <row r="2" spans="14:15" ht="13.5">
      <c r="N2" s="155" t="s">
        <v>31</v>
      </c>
      <c r="O2" s="155"/>
    </row>
    <row r="3" spans="14:15" ht="13.5">
      <c r="N3" s="155" t="s">
        <v>32</v>
      </c>
      <c r="O3" s="155"/>
    </row>
    <row r="5" spans="1:15" s="5" customFormat="1" ht="15">
      <c r="A5" s="158" t="s">
        <v>26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5" s="5" customFormat="1" ht="15">
      <c r="A6" s="158" t="s">
        <v>27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15" s="5" customFormat="1" ht="15">
      <c r="A7" s="158" t="s">
        <v>87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8" ht="15">
      <c r="H8" s="123" t="s">
        <v>180</v>
      </c>
    </row>
    <row r="9" s="4" customFormat="1" ht="13.5">
      <c r="A9" s="4" t="s">
        <v>33</v>
      </c>
    </row>
    <row r="10" ht="12" customHeight="1" thickBot="1"/>
    <row r="11" spans="1:15" s="2" customFormat="1" ht="16.5" customHeight="1">
      <c r="A11" s="159" t="s">
        <v>0</v>
      </c>
      <c r="B11" s="162" t="s">
        <v>1</v>
      </c>
      <c r="C11" s="162" t="s">
        <v>41</v>
      </c>
      <c r="D11" s="165" t="s">
        <v>2</v>
      </c>
      <c r="E11" s="166"/>
      <c r="F11" s="165" t="s">
        <v>52</v>
      </c>
      <c r="G11" s="166"/>
      <c r="H11" s="162" t="s">
        <v>89</v>
      </c>
      <c r="I11" s="162" t="s">
        <v>88</v>
      </c>
      <c r="J11" s="162" t="s">
        <v>9</v>
      </c>
      <c r="K11" s="149" t="s">
        <v>28</v>
      </c>
      <c r="L11" s="150"/>
      <c r="M11" s="150"/>
      <c r="N11" s="151"/>
      <c r="O11" s="152" t="s">
        <v>8</v>
      </c>
    </row>
    <row r="12" spans="1:15" s="2" customFormat="1" ht="9.75">
      <c r="A12" s="160"/>
      <c r="B12" s="163"/>
      <c r="C12" s="163"/>
      <c r="D12" s="167"/>
      <c r="E12" s="168"/>
      <c r="F12" s="167"/>
      <c r="G12" s="168"/>
      <c r="H12" s="163"/>
      <c r="I12" s="163"/>
      <c r="J12" s="163"/>
      <c r="K12" s="169" t="s">
        <v>6</v>
      </c>
      <c r="L12" s="169" t="s">
        <v>7</v>
      </c>
      <c r="M12" s="171" t="s">
        <v>5</v>
      </c>
      <c r="N12" s="172"/>
      <c r="O12" s="153"/>
    </row>
    <row r="13" spans="1:15" s="2" customFormat="1" ht="57.75" customHeight="1">
      <c r="A13" s="161"/>
      <c r="B13" s="164"/>
      <c r="C13" s="164"/>
      <c r="D13" s="16" t="s">
        <v>3</v>
      </c>
      <c r="E13" s="107" t="s">
        <v>4</v>
      </c>
      <c r="F13" s="17" t="s">
        <v>3</v>
      </c>
      <c r="G13" s="17" t="s">
        <v>4</v>
      </c>
      <c r="H13" s="164"/>
      <c r="I13" s="164"/>
      <c r="J13" s="164"/>
      <c r="K13" s="170"/>
      <c r="L13" s="170"/>
      <c r="M13" s="18" t="s">
        <v>29</v>
      </c>
      <c r="N13" s="18" t="s">
        <v>34</v>
      </c>
      <c r="O13" s="154"/>
    </row>
    <row r="14" spans="1:15" s="46" customFormat="1" ht="9.75">
      <c r="A14" s="45"/>
      <c r="B14" s="17" t="s">
        <v>79</v>
      </c>
      <c r="C14" s="98"/>
      <c r="D14" s="113">
        <v>24.49219800000001</v>
      </c>
      <c r="E14" s="114">
        <f aca="true" t="shared" si="0" ref="E14:J14">E15+E39</f>
        <v>12.005190199999998</v>
      </c>
      <c r="F14" s="112">
        <f t="shared" si="0"/>
        <v>4.61</v>
      </c>
      <c r="G14" s="112">
        <f t="shared" si="0"/>
        <v>0</v>
      </c>
      <c r="H14" s="111">
        <f t="shared" si="0"/>
        <v>0</v>
      </c>
      <c r="I14" s="111">
        <f t="shared" si="0"/>
        <v>0</v>
      </c>
      <c r="J14" s="114">
        <f t="shared" si="0"/>
        <v>0</v>
      </c>
      <c r="K14" s="67" t="s">
        <v>131</v>
      </c>
      <c r="L14" s="67" t="s">
        <v>131</v>
      </c>
      <c r="M14" s="67" t="s">
        <v>131</v>
      </c>
      <c r="N14" s="67" t="s">
        <v>131</v>
      </c>
      <c r="O14" s="51"/>
    </row>
    <row r="15" spans="1:15" s="46" customFormat="1" ht="9.75">
      <c r="A15" s="45" t="s">
        <v>10</v>
      </c>
      <c r="B15" s="18" t="s">
        <v>11</v>
      </c>
      <c r="C15" s="98"/>
      <c r="D15" s="113">
        <v>24.49219800000001</v>
      </c>
      <c r="E15" s="114">
        <f aca="true" t="shared" si="1" ref="E15:J15">E16+E36+E37+E38</f>
        <v>12.005190199999998</v>
      </c>
      <c r="F15" s="112">
        <f t="shared" si="1"/>
        <v>4.61</v>
      </c>
      <c r="G15" s="112">
        <f t="shared" si="1"/>
        <v>0</v>
      </c>
      <c r="H15" s="111">
        <f t="shared" si="1"/>
        <v>0</v>
      </c>
      <c r="I15" s="111">
        <f t="shared" si="1"/>
        <v>0</v>
      </c>
      <c r="J15" s="114">
        <f t="shared" si="1"/>
        <v>0</v>
      </c>
      <c r="K15" s="67" t="s">
        <v>131</v>
      </c>
      <c r="L15" s="67" t="s">
        <v>131</v>
      </c>
      <c r="M15" s="67" t="s">
        <v>131</v>
      </c>
      <c r="N15" s="67" t="s">
        <v>131</v>
      </c>
      <c r="O15" s="51"/>
    </row>
    <row r="16" spans="1:15" s="46" customFormat="1" ht="20.25">
      <c r="A16" s="45" t="s">
        <v>12</v>
      </c>
      <c r="B16" s="18" t="s">
        <v>85</v>
      </c>
      <c r="C16" s="98"/>
      <c r="D16" s="113">
        <v>24.49219800000001</v>
      </c>
      <c r="E16" s="114">
        <f aca="true" t="shared" si="2" ref="E16:J16">E17+E18+E19+E20+E21+E22+E23+E24+E25+E26+E27+E28+E29+E30+E31+E32+E33+E34+E35</f>
        <v>12.005190199999998</v>
      </c>
      <c r="F16" s="112">
        <f t="shared" si="2"/>
        <v>4.61</v>
      </c>
      <c r="G16" s="112">
        <f t="shared" si="2"/>
        <v>0</v>
      </c>
      <c r="H16" s="111">
        <f t="shared" si="2"/>
        <v>0</v>
      </c>
      <c r="I16" s="111">
        <f t="shared" si="2"/>
        <v>0</v>
      </c>
      <c r="J16" s="114">
        <f t="shared" si="2"/>
        <v>0</v>
      </c>
      <c r="K16" s="67" t="s">
        <v>131</v>
      </c>
      <c r="L16" s="67" t="s">
        <v>131</v>
      </c>
      <c r="M16" s="67" t="s">
        <v>131</v>
      </c>
      <c r="N16" s="67" t="s">
        <v>131</v>
      </c>
      <c r="O16" s="51"/>
    </row>
    <row r="17" spans="1:15" s="46" customFormat="1" ht="51">
      <c r="A17" s="47" t="s">
        <v>112</v>
      </c>
      <c r="B17" s="72" t="s">
        <v>110</v>
      </c>
      <c r="C17" s="98"/>
      <c r="D17" s="73">
        <v>1.2655146</v>
      </c>
      <c r="E17" s="232">
        <v>0.6203142</v>
      </c>
      <c r="F17" s="31">
        <v>0.16</v>
      </c>
      <c r="G17" s="31">
        <v>0</v>
      </c>
      <c r="H17" s="65">
        <v>0</v>
      </c>
      <c r="I17" s="65">
        <v>0</v>
      </c>
      <c r="J17" s="65">
        <v>0</v>
      </c>
      <c r="K17" s="67" t="s">
        <v>131</v>
      </c>
      <c r="L17" s="67" t="s">
        <v>131</v>
      </c>
      <c r="M17" s="67" t="s">
        <v>131</v>
      </c>
      <c r="N17" s="67" t="s">
        <v>131</v>
      </c>
      <c r="O17" s="51"/>
    </row>
    <row r="18" spans="1:15" s="46" customFormat="1" ht="51">
      <c r="A18" s="47" t="s">
        <v>113</v>
      </c>
      <c r="B18" s="72" t="s">
        <v>133</v>
      </c>
      <c r="C18" s="98"/>
      <c r="D18" s="73">
        <v>1.2655146</v>
      </c>
      <c r="E18" s="232">
        <v>0.6203142</v>
      </c>
      <c r="F18" s="31">
        <v>0.16</v>
      </c>
      <c r="G18" s="31">
        <v>0</v>
      </c>
      <c r="H18" s="65">
        <v>0</v>
      </c>
      <c r="I18" s="65">
        <v>0</v>
      </c>
      <c r="J18" s="65">
        <v>0</v>
      </c>
      <c r="K18" s="67" t="s">
        <v>131</v>
      </c>
      <c r="L18" s="67" t="s">
        <v>131</v>
      </c>
      <c r="M18" s="67" t="s">
        <v>131</v>
      </c>
      <c r="N18" s="67" t="s">
        <v>131</v>
      </c>
      <c r="O18" s="51"/>
    </row>
    <row r="19" spans="1:15" s="46" customFormat="1" ht="60.75">
      <c r="A19" s="47" t="s">
        <v>114</v>
      </c>
      <c r="B19" s="72" t="s">
        <v>132</v>
      </c>
      <c r="C19" s="98"/>
      <c r="D19" s="73">
        <v>1.2655146</v>
      </c>
      <c r="E19" s="232">
        <v>0.6203142</v>
      </c>
      <c r="F19" s="31">
        <v>0.16</v>
      </c>
      <c r="G19" s="31">
        <v>0</v>
      </c>
      <c r="H19" s="65">
        <v>0</v>
      </c>
      <c r="I19" s="65">
        <v>0</v>
      </c>
      <c r="J19" s="65">
        <v>0</v>
      </c>
      <c r="K19" s="67" t="s">
        <v>131</v>
      </c>
      <c r="L19" s="67" t="s">
        <v>131</v>
      </c>
      <c r="M19" s="67" t="s">
        <v>131</v>
      </c>
      <c r="N19" s="67" t="s">
        <v>131</v>
      </c>
      <c r="O19" s="51"/>
    </row>
    <row r="20" spans="1:15" s="46" customFormat="1" ht="71.25">
      <c r="A20" s="47" t="s">
        <v>115</v>
      </c>
      <c r="B20" s="72" t="s">
        <v>111</v>
      </c>
      <c r="C20" s="98"/>
      <c r="D20" s="73">
        <v>1.4667399999999997</v>
      </c>
      <c r="E20" s="232">
        <v>0.7188796</v>
      </c>
      <c r="F20" s="31">
        <v>0.63</v>
      </c>
      <c r="G20" s="31">
        <v>0</v>
      </c>
      <c r="H20" s="65">
        <v>0</v>
      </c>
      <c r="I20" s="65">
        <v>0</v>
      </c>
      <c r="J20" s="65">
        <v>0</v>
      </c>
      <c r="K20" s="67" t="s">
        <v>131</v>
      </c>
      <c r="L20" s="67" t="s">
        <v>131</v>
      </c>
      <c r="M20" s="67" t="s">
        <v>131</v>
      </c>
      <c r="N20" s="67" t="s">
        <v>131</v>
      </c>
      <c r="O20" s="51"/>
    </row>
    <row r="21" spans="1:15" s="46" customFormat="1" ht="60.75">
      <c r="A21" s="47" t="s">
        <v>116</v>
      </c>
      <c r="B21" s="72" t="s">
        <v>95</v>
      </c>
      <c r="C21" s="98"/>
      <c r="D21" s="73">
        <v>1.2655146</v>
      </c>
      <c r="E21" s="232">
        <v>0.6203142</v>
      </c>
      <c r="F21" s="31">
        <v>0.16</v>
      </c>
      <c r="G21" s="31">
        <v>0</v>
      </c>
      <c r="H21" s="65">
        <v>0</v>
      </c>
      <c r="I21" s="65">
        <v>0</v>
      </c>
      <c r="J21" s="65">
        <v>0</v>
      </c>
      <c r="K21" s="67" t="s">
        <v>131</v>
      </c>
      <c r="L21" s="67" t="s">
        <v>131</v>
      </c>
      <c r="M21" s="67" t="s">
        <v>131</v>
      </c>
      <c r="N21" s="67" t="s">
        <v>131</v>
      </c>
      <c r="O21" s="51"/>
    </row>
    <row r="22" spans="1:15" s="46" customFormat="1" ht="71.25">
      <c r="A22" s="47" t="s">
        <v>117</v>
      </c>
      <c r="B22" s="72" t="s">
        <v>96</v>
      </c>
      <c r="C22" s="98"/>
      <c r="D22" s="73">
        <v>1.2655146</v>
      </c>
      <c r="E22" s="232">
        <v>0.6203142</v>
      </c>
      <c r="F22" s="31">
        <v>0.1</v>
      </c>
      <c r="G22" s="31">
        <v>0</v>
      </c>
      <c r="H22" s="65">
        <v>0</v>
      </c>
      <c r="I22" s="65">
        <v>0</v>
      </c>
      <c r="J22" s="65">
        <v>0</v>
      </c>
      <c r="K22" s="67" t="s">
        <v>131</v>
      </c>
      <c r="L22" s="67" t="s">
        <v>131</v>
      </c>
      <c r="M22" s="67" t="s">
        <v>131</v>
      </c>
      <c r="N22" s="67" t="s">
        <v>131</v>
      </c>
      <c r="O22" s="51"/>
    </row>
    <row r="23" spans="1:15" s="46" customFormat="1" ht="60.75">
      <c r="A23" s="47" t="s">
        <v>118</v>
      </c>
      <c r="B23" s="72" t="s">
        <v>97</v>
      </c>
      <c r="C23" s="98"/>
      <c r="D23" s="73">
        <v>1.2655146</v>
      </c>
      <c r="E23" s="232">
        <v>0.6203142</v>
      </c>
      <c r="F23" s="31">
        <v>0.25</v>
      </c>
      <c r="G23" s="31">
        <v>0</v>
      </c>
      <c r="H23" s="65">
        <v>0</v>
      </c>
      <c r="I23" s="65">
        <v>0</v>
      </c>
      <c r="J23" s="65">
        <v>0</v>
      </c>
      <c r="K23" s="67" t="s">
        <v>131</v>
      </c>
      <c r="L23" s="67" t="s">
        <v>131</v>
      </c>
      <c r="M23" s="67" t="s">
        <v>131</v>
      </c>
      <c r="N23" s="67" t="s">
        <v>131</v>
      </c>
      <c r="O23" s="51"/>
    </row>
    <row r="24" spans="1:15" s="46" customFormat="1" ht="60.75">
      <c r="A24" s="47" t="s">
        <v>119</v>
      </c>
      <c r="B24" s="72" t="s">
        <v>98</v>
      </c>
      <c r="C24" s="98"/>
      <c r="D24" s="73">
        <v>1.2655146</v>
      </c>
      <c r="E24" s="232">
        <v>0.6203142</v>
      </c>
      <c r="F24" s="31">
        <v>0.16</v>
      </c>
      <c r="G24" s="31">
        <v>0</v>
      </c>
      <c r="H24" s="65">
        <v>0</v>
      </c>
      <c r="I24" s="65">
        <v>0</v>
      </c>
      <c r="J24" s="65">
        <v>0</v>
      </c>
      <c r="K24" s="67" t="s">
        <v>131</v>
      </c>
      <c r="L24" s="67" t="s">
        <v>131</v>
      </c>
      <c r="M24" s="67" t="s">
        <v>131</v>
      </c>
      <c r="N24" s="67" t="s">
        <v>131</v>
      </c>
      <c r="O24" s="51"/>
    </row>
    <row r="25" spans="1:15" s="46" customFormat="1" ht="60.75">
      <c r="A25" s="47" t="s">
        <v>120</v>
      </c>
      <c r="B25" s="72" t="s">
        <v>99</v>
      </c>
      <c r="C25" s="98"/>
      <c r="D25" s="73">
        <v>1.2655146</v>
      </c>
      <c r="E25" s="232">
        <v>0.6203142</v>
      </c>
      <c r="F25" s="31">
        <v>0.16</v>
      </c>
      <c r="G25" s="31">
        <v>0</v>
      </c>
      <c r="H25" s="65">
        <v>0</v>
      </c>
      <c r="I25" s="65">
        <v>0</v>
      </c>
      <c r="J25" s="65">
        <v>0</v>
      </c>
      <c r="K25" s="67" t="s">
        <v>131</v>
      </c>
      <c r="L25" s="67" t="s">
        <v>131</v>
      </c>
      <c r="M25" s="67" t="s">
        <v>131</v>
      </c>
      <c r="N25" s="67" t="s">
        <v>131</v>
      </c>
      <c r="O25" s="51"/>
    </row>
    <row r="26" spans="1:15" s="46" customFormat="1" ht="60.75">
      <c r="A26" s="47" t="s">
        <v>121</v>
      </c>
      <c r="B26" s="72" t="s">
        <v>100</v>
      </c>
      <c r="C26" s="98"/>
      <c r="D26" s="73">
        <v>1.2655146</v>
      </c>
      <c r="E26" s="232">
        <v>0.6203142</v>
      </c>
      <c r="F26" s="31">
        <v>0.25</v>
      </c>
      <c r="G26" s="31">
        <v>0</v>
      </c>
      <c r="H26" s="65">
        <v>0</v>
      </c>
      <c r="I26" s="65">
        <v>0</v>
      </c>
      <c r="J26" s="65">
        <v>0</v>
      </c>
      <c r="K26" s="67" t="s">
        <v>131</v>
      </c>
      <c r="L26" s="67" t="s">
        <v>131</v>
      </c>
      <c r="M26" s="67" t="s">
        <v>131</v>
      </c>
      <c r="N26" s="67" t="s">
        <v>131</v>
      </c>
      <c r="O26" s="51"/>
    </row>
    <row r="27" spans="1:15" s="46" customFormat="1" ht="60.75">
      <c r="A27" s="47" t="s">
        <v>122</v>
      </c>
      <c r="B27" s="72" t="s">
        <v>101</v>
      </c>
      <c r="C27" s="98"/>
      <c r="D27" s="73">
        <v>1.2655146</v>
      </c>
      <c r="E27" s="232">
        <v>0.6203142</v>
      </c>
      <c r="F27" s="31">
        <v>0.16</v>
      </c>
      <c r="G27" s="31">
        <v>0</v>
      </c>
      <c r="H27" s="65">
        <v>0</v>
      </c>
      <c r="I27" s="65">
        <v>0</v>
      </c>
      <c r="J27" s="65">
        <v>0</v>
      </c>
      <c r="K27" s="67" t="s">
        <v>131</v>
      </c>
      <c r="L27" s="67" t="s">
        <v>131</v>
      </c>
      <c r="M27" s="67" t="s">
        <v>131</v>
      </c>
      <c r="N27" s="67" t="s">
        <v>131</v>
      </c>
      <c r="O27" s="51"/>
    </row>
    <row r="28" spans="1:15" s="46" customFormat="1" ht="60.75">
      <c r="A28" s="47" t="s">
        <v>123</v>
      </c>
      <c r="B28" s="72" t="s">
        <v>102</v>
      </c>
      <c r="C28" s="98"/>
      <c r="D28" s="73">
        <v>1.2655146</v>
      </c>
      <c r="E28" s="232">
        <v>0.6203142</v>
      </c>
      <c r="F28" s="31">
        <v>0.16</v>
      </c>
      <c r="G28" s="31">
        <v>0</v>
      </c>
      <c r="H28" s="65">
        <v>0</v>
      </c>
      <c r="I28" s="65">
        <v>0</v>
      </c>
      <c r="J28" s="65">
        <v>0</v>
      </c>
      <c r="K28" s="67" t="s">
        <v>131</v>
      </c>
      <c r="L28" s="67" t="s">
        <v>131</v>
      </c>
      <c r="M28" s="67" t="s">
        <v>131</v>
      </c>
      <c r="N28" s="67" t="s">
        <v>131</v>
      </c>
      <c r="O28" s="51"/>
    </row>
    <row r="29" spans="1:15" s="46" customFormat="1" ht="60.75">
      <c r="A29" s="47" t="s">
        <v>124</v>
      </c>
      <c r="B29" s="72" t="s">
        <v>103</v>
      </c>
      <c r="C29" s="98"/>
      <c r="D29" s="73">
        <v>1.2655146</v>
      </c>
      <c r="E29" s="232">
        <v>0.6203142</v>
      </c>
      <c r="F29" s="31">
        <v>0.25</v>
      </c>
      <c r="G29" s="31">
        <v>0</v>
      </c>
      <c r="H29" s="65">
        <v>0</v>
      </c>
      <c r="I29" s="65">
        <v>0</v>
      </c>
      <c r="J29" s="65">
        <v>0</v>
      </c>
      <c r="K29" s="67" t="s">
        <v>131</v>
      </c>
      <c r="L29" s="67" t="s">
        <v>131</v>
      </c>
      <c r="M29" s="67" t="s">
        <v>131</v>
      </c>
      <c r="N29" s="67" t="s">
        <v>131</v>
      </c>
      <c r="O29" s="51"/>
    </row>
    <row r="30" spans="1:15" s="46" customFormat="1" ht="60.75">
      <c r="A30" s="47" t="s">
        <v>125</v>
      </c>
      <c r="B30" s="72" t="s">
        <v>104</v>
      </c>
      <c r="C30" s="98"/>
      <c r="D30" s="73">
        <v>1.2655146</v>
      </c>
      <c r="E30" s="232">
        <v>0.6203142</v>
      </c>
      <c r="F30" s="31">
        <v>0.25</v>
      </c>
      <c r="G30" s="31">
        <v>0</v>
      </c>
      <c r="H30" s="65">
        <v>0</v>
      </c>
      <c r="I30" s="65">
        <v>0</v>
      </c>
      <c r="J30" s="65">
        <v>0</v>
      </c>
      <c r="K30" s="67" t="s">
        <v>131</v>
      </c>
      <c r="L30" s="67" t="s">
        <v>131</v>
      </c>
      <c r="M30" s="67" t="s">
        <v>131</v>
      </c>
      <c r="N30" s="67" t="s">
        <v>131</v>
      </c>
      <c r="O30" s="51"/>
    </row>
    <row r="31" spans="1:15" s="46" customFormat="1" ht="71.25">
      <c r="A31" s="47" t="s">
        <v>126</v>
      </c>
      <c r="B31" s="72" t="s">
        <v>105</v>
      </c>
      <c r="C31" s="98"/>
      <c r="D31" s="73">
        <v>1.2655146</v>
      </c>
      <c r="E31" s="232">
        <v>0.6203142</v>
      </c>
      <c r="F31" s="31">
        <v>0.25</v>
      </c>
      <c r="G31" s="31">
        <v>0</v>
      </c>
      <c r="H31" s="65">
        <v>0</v>
      </c>
      <c r="I31" s="65">
        <v>0</v>
      </c>
      <c r="J31" s="65">
        <v>0</v>
      </c>
      <c r="K31" s="67" t="s">
        <v>131</v>
      </c>
      <c r="L31" s="67" t="s">
        <v>131</v>
      </c>
      <c r="M31" s="67" t="s">
        <v>131</v>
      </c>
      <c r="N31" s="67" t="s">
        <v>131</v>
      </c>
      <c r="O31" s="51"/>
    </row>
    <row r="32" spans="1:15" s="46" customFormat="1" ht="71.25">
      <c r="A32" s="47" t="s">
        <v>127</v>
      </c>
      <c r="B32" s="72" t="s">
        <v>106</v>
      </c>
      <c r="C32" s="98"/>
      <c r="D32" s="73">
        <v>1.3105788</v>
      </c>
      <c r="E32" s="232">
        <v>0.6424038</v>
      </c>
      <c r="F32" s="31">
        <v>0.4</v>
      </c>
      <c r="G32" s="31">
        <v>0</v>
      </c>
      <c r="H32" s="65">
        <v>0</v>
      </c>
      <c r="I32" s="65">
        <v>0</v>
      </c>
      <c r="J32" s="65">
        <v>0</v>
      </c>
      <c r="K32" s="67" t="s">
        <v>131</v>
      </c>
      <c r="L32" s="67" t="s">
        <v>131</v>
      </c>
      <c r="M32" s="67" t="s">
        <v>131</v>
      </c>
      <c r="N32" s="67" t="s">
        <v>131</v>
      </c>
      <c r="O32" s="51"/>
    </row>
    <row r="33" spans="1:15" s="46" customFormat="1" ht="71.25">
      <c r="A33" s="47" t="s">
        <v>128</v>
      </c>
      <c r="B33" s="72" t="s">
        <v>107</v>
      </c>
      <c r="C33" s="98"/>
      <c r="D33" s="73">
        <v>1.4666928</v>
      </c>
      <c r="E33" s="232">
        <v>0.7188796</v>
      </c>
      <c r="F33" s="31">
        <v>0.63</v>
      </c>
      <c r="G33" s="31">
        <v>0</v>
      </c>
      <c r="H33" s="65">
        <v>0</v>
      </c>
      <c r="I33" s="65">
        <v>0</v>
      </c>
      <c r="J33" s="65">
        <v>0</v>
      </c>
      <c r="K33" s="67" t="s">
        <v>131</v>
      </c>
      <c r="L33" s="67" t="s">
        <v>131</v>
      </c>
      <c r="M33" s="67" t="s">
        <v>131</v>
      </c>
      <c r="N33" s="67" t="s">
        <v>131</v>
      </c>
      <c r="O33" s="51"/>
    </row>
    <row r="34" spans="1:15" s="46" customFormat="1" ht="40.5">
      <c r="A34" s="47" t="s">
        <v>129</v>
      </c>
      <c r="B34" s="72" t="s">
        <v>108</v>
      </c>
      <c r="C34" s="98"/>
      <c r="D34" s="73">
        <v>1.2655146</v>
      </c>
      <c r="E34" s="232">
        <v>0.6203142</v>
      </c>
      <c r="F34" s="31">
        <v>0.16</v>
      </c>
      <c r="G34" s="31">
        <v>0</v>
      </c>
      <c r="H34" s="65">
        <v>0</v>
      </c>
      <c r="I34" s="65">
        <v>0</v>
      </c>
      <c r="J34" s="65">
        <v>0</v>
      </c>
      <c r="K34" s="67" t="s">
        <v>131</v>
      </c>
      <c r="L34" s="67" t="s">
        <v>131</v>
      </c>
      <c r="M34" s="67" t="s">
        <v>131</v>
      </c>
      <c r="N34" s="67" t="s">
        <v>131</v>
      </c>
      <c r="O34" s="51"/>
    </row>
    <row r="35" spans="1:15" s="2" customFormat="1" ht="40.5">
      <c r="A35" s="47" t="s">
        <v>130</v>
      </c>
      <c r="B35" s="72" t="s">
        <v>109</v>
      </c>
      <c r="C35" s="102"/>
      <c r="D35" s="73">
        <v>1.2655146</v>
      </c>
      <c r="E35" s="232">
        <v>0.6203142</v>
      </c>
      <c r="F35" s="31">
        <v>0.16</v>
      </c>
      <c r="G35" s="31">
        <v>0</v>
      </c>
      <c r="H35" s="65">
        <v>0</v>
      </c>
      <c r="I35" s="65">
        <v>0</v>
      </c>
      <c r="J35" s="65">
        <v>0</v>
      </c>
      <c r="K35" s="67" t="s">
        <v>131</v>
      </c>
      <c r="L35" s="67" t="s">
        <v>131</v>
      </c>
      <c r="M35" s="67" t="s">
        <v>131</v>
      </c>
      <c r="N35" s="67" t="s">
        <v>131</v>
      </c>
      <c r="O35" s="52"/>
    </row>
    <row r="36" spans="1:15" s="46" customFormat="1" ht="20.25">
      <c r="A36" s="45" t="s">
        <v>14</v>
      </c>
      <c r="B36" s="18" t="s">
        <v>86</v>
      </c>
      <c r="C36" s="98"/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 t="s">
        <v>131</v>
      </c>
      <c r="L36" s="67" t="s">
        <v>131</v>
      </c>
      <c r="M36" s="67" t="s">
        <v>131</v>
      </c>
      <c r="N36" s="67" t="s">
        <v>131</v>
      </c>
      <c r="O36" s="51"/>
    </row>
    <row r="37" spans="1:15" s="46" customFormat="1" ht="9.75">
      <c r="A37" s="45" t="s">
        <v>16</v>
      </c>
      <c r="B37" s="18" t="s">
        <v>17</v>
      </c>
      <c r="C37" s="17"/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 t="s">
        <v>131</v>
      </c>
      <c r="L37" s="67" t="s">
        <v>131</v>
      </c>
      <c r="M37" s="67" t="s">
        <v>131</v>
      </c>
      <c r="N37" s="67" t="s">
        <v>131</v>
      </c>
      <c r="O37" s="51"/>
    </row>
    <row r="38" spans="1:15" s="46" customFormat="1" ht="31.5" customHeight="1">
      <c r="A38" s="45" t="s">
        <v>18</v>
      </c>
      <c r="B38" s="18" t="s">
        <v>19</v>
      </c>
      <c r="C38" s="17"/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 t="s">
        <v>131</v>
      </c>
      <c r="L38" s="67" t="s">
        <v>131</v>
      </c>
      <c r="M38" s="67" t="s">
        <v>131</v>
      </c>
      <c r="N38" s="67" t="s">
        <v>131</v>
      </c>
      <c r="O38" s="51"/>
    </row>
    <row r="39" spans="1:15" s="46" customFormat="1" ht="9.75">
      <c r="A39" s="45" t="s">
        <v>13</v>
      </c>
      <c r="B39" s="18" t="s">
        <v>20</v>
      </c>
      <c r="C39" s="17"/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 t="s">
        <v>131</v>
      </c>
      <c r="L39" s="67" t="s">
        <v>131</v>
      </c>
      <c r="M39" s="67" t="s">
        <v>131</v>
      </c>
      <c r="N39" s="67" t="s">
        <v>131</v>
      </c>
      <c r="O39" s="51"/>
    </row>
    <row r="40" spans="1:15" s="46" customFormat="1" ht="20.25">
      <c r="A40" s="45" t="s">
        <v>21</v>
      </c>
      <c r="B40" s="18" t="s">
        <v>85</v>
      </c>
      <c r="C40" s="17"/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 t="s">
        <v>131</v>
      </c>
      <c r="L40" s="67" t="s">
        <v>131</v>
      </c>
      <c r="M40" s="67" t="s">
        <v>131</v>
      </c>
      <c r="N40" s="67" t="s">
        <v>131</v>
      </c>
      <c r="O40" s="51"/>
    </row>
    <row r="41" spans="1:15" s="46" customFormat="1" ht="9.75">
      <c r="A41" s="45" t="s">
        <v>22</v>
      </c>
      <c r="B41" s="18" t="s">
        <v>23</v>
      </c>
      <c r="C41" s="17"/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 t="s">
        <v>131</v>
      </c>
      <c r="L41" s="67" t="s">
        <v>131</v>
      </c>
      <c r="M41" s="67" t="s">
        <v>131</v>
      </c>
      <c r="N41" s="67" t="s">
        <v>131</v>
      </c>
      <c r="O41" s="51"/>
    </row>
    <row r="42" spans="1:15" s="46" customFormat="1" ht="12.75" customHeight="1">
      <c r="A42" s="156" t="s">
        <v>24</v>
      </c>
      <c r="B42" s="157"/>
      <c r="C42" s="17"/>
      <c r="D42" s="17"/>
      <c r="E42" s="65"/>
      <c r="F42" s="65"/>
      <c r="G42" s="65"/>
      <c r="H42" s="65"/>
      <c r="I42" s="65"/>
      <c r="J42" s="65"/>
      <c r="K42" s="67"/>
      <c r="L42" s="67"/>
      <c r="M42" s="67"/>
      <c r="N42" s="67"/>
      <c r="O42" s="51"/>
    </row>
    <row r="43" spans="1:15" s="46" customFormat="1" ht="20.25">
      <c r="A43" s="45"/>
      <c r="B43" s="18" t="s">
        <v>25</v>
      </c>
      <c r="C43" s="17"/>
      <c r="D43" s="17"/>
      <c r="E43" s="17"/>
      <c r="F43" s="17"/>
      <c r="G43" s="17"/>
      <c r="H43" s="17"/>
      <c r="I43" s="17"/>
      <c r="J43" s="17"/>
      <c r="K43" s="67"/>
      <c r="L43" s="67"/>
      <c r="M43" s="67"/>
      <c r="N43" s="67"/>
      <c r="O43" s="51"/>
    </row>
    <row r="44" spans="1:15" s="2" customFormat="1" ht="9.75">
      <c r="A44" s="47"/>
      <c r="B44" s="48"/>
      <c r="C44" s="3"/>
      <c r="D44" s="3"/>
      <c r="E44" s="3"/>
      <c r="F44" s="3"/>
      <c r="G44" s="3"/>
      <c r="H44" s="3"/>
      <c r="I44" s="3"/>
      <c r="J44" s="3"/>
      <c r="K44" s="67"/>
      <c r="L44" s="67"/>
      <c r="M44" s="67"/>
      <c r="N44" s="67"/>
      <c r="O44" s="52"/>
    </row>
    <row r="45" spans="1:15" s="2" customFormat="1" ht="9.75">
      <c r="A45" s="47"/>
      <c r="B45" s="48"/>
      <c r="C45" s="3"/>
      <c r="D45" s="3"/>
      <c r="E45" s="3"/>
      <c r="F45" s="3"/>
      <c r="G45" s="3"/>
      <c r="H45" s="3"/>
      <c r="I45" s="3"/>
      <c r="J45" s="3"/>
      <c r="K45" s="67"/>
      <c r="L45" s="67"/>
      <c r="M45" s="67"/>
      <c r="N45" s="67"/>
      <c r="O45" s="52"/>
    </row>
    <row r="46" spans="1:15" s="2" customFormat="1" ht="13.5" customHeight="1" thickBot="1">
      <c r="A46" s="49"/>
      <c r="B46" s="5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53"/>
    </row>
    <row r="47" ht="3" customHeight="1"/>
    <row r="48" spans="1:2" s="7" customFormat="1" ht="9">
      <c r="A48" s="6" t="s">
        <v>35</v>
      </c>
      <c r="B48" s="8" t="s">
        <v>37</v>
      </c>
    </row>
    <row r="49" spans="1:2" s="7" customFormat="1" ht="9">
      <c r="A49" s="6" t="s">
        <v>38</v>
      </c>
      <c r="B49" s="8" t="s">
        <v>36</v>
      </c>
    </row>
    <row r="50" spans="1:2" s="7" customFormat="1" ht="9">
      <c r="A50" s="6" t="s">
        <v>39</v>
      </c>
      <c r="B50" s="7" t="s">
        <v>80</v>
      </c>
    </row>
    <row r="51" s="7" customFormat="1" ht="15" customHeight="1">
      <c r="B51" s="8" t="s">
        <v>40</v>
      </c>
    </row>
  </sheetData>
  <mergeCells count="20">
    <mergeCell ref="J11:J13"/>
    <mergeCell ref="O11:O13"/>
    <mergeCell ref="K11:N11"/>
    <mergeCell ref="K12:K13"/>
    <mergeCell ref="L12:L13"/>
    <mergeCell ref="M12:N12"/>
    <mergeCell ref="D11:E12"/>
    <mergeCell ref="F11:G12"/>
    <mergeCell ref="H11:H13"/>
    <mergeCell ref="I11:I13"/>
    <mergeCell ref="N1:O1"/>
    <mergeCell ref="N2:O2"/>
    <mergeCell ref="N3:O3"/>
    <mergeCell ref="A42:B42"/>
    <mergeCell ref="A5:O5"/>
    <mergeCell ref="A6:O6"/>
    <mergeCell ref="A7:O7"/>
    <mergeCell ref="A11:A13"/>
    <mergeCell ref="B11:B13"/>
    <mergeCell ref="C11:C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G98"/>
  <sheetViews>
    <sheetView tabSelected="1" view="pageBreakPreview" zoomScaleSheetLayoutView="100" workbookViewId="0" topLeftCell="A1">
      <selection activeCell="N12" sqref="N12"/>
    </sheetView>
  </sheetViews>
  <sheetFormatPr defaultColWidth="9.00390625" defaultRowHeight="12.75"/>
  <cols>
    <col min="1" max="1" width="5.375" style="1" customWidth="1"/>
    <col min="2" max="2" width="20.875" style="1" customWidth="1"/>
    <col min="3" max="22" width="5.50390625" style="1" customWidth="1"/>
    <col min="23" max="32" width="5.875" style="1" customWidth="1"/>
    <col min="33" max="33" width="7.625" style="1" customWidth="1"/>
    <col min="34" max="16384" width="9.125" style="1" customWidth="1"/>
  </cols>
  <sheetData>
    <row r="1" ht="3" customHeight="1"/>
    <row r="2" spans="1:33" s="4" customFormat="1" ht="51.75" customHeight="1">
      <c r="A2" s="225" t="s">
        <v>179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</row>
    <row r="3" spans="1:33" s="4" customFormat="1" ht="28.5" customHeight="1">
      <c r="A3" s="124"/>
      <c r="B3" s="124"/>
      <c r="C3" s="124"/>
      <c r="D3" s="124"/>
      <c r="E3" s="124"/>
      <c r="F3" s="124"/>
      <c r="G3" s="124"/>
      <c r="H3" s="124"/>
      <c r="I3" s="123" t="s">
        <v>180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</row>
    <row r="4" ht="15.75" customHeight="1" thickBot="1"/>
    <row r="5" spans="1:33" s="7" customFormat="1" ht="9">
      <c r="A5" s="211" t="s">
        <v>0</v>
      </c>
      <c r="B5" s="214" t="s">
        <v>56</v>
      </c>
      <c r="C5" s="217" t="s">
        <v>57</v>
      </c>
      <c r="D5" s="204"/>
      <c r="E5" s="204"/>
      <c r="F5" s="204"/>
      <c r="G5" s="205"/>
      <c r="H5" s="217" t="s">
        <v>50</v>
      </c>
      <c r="I5" s="204"/>
      <c r="J5" s="204"/>
      <c r="K5" s="204"/>
      <c r="L5" s="205"/>
      <c r="M5" s="217" t="s">
        <v>81</v>
      </c>
      <c r="N5" s="204"/>
      <c r="O5" s="204"/>
      <c r="P5" s="204"/>
      <c r="Q5" s="205"/>
      <c r="R5" s="217" t="s">
        <v>47</v>
      </c>
      <c r="S5" s="204"/>
      <c r="T5" s="204"/>
      <c r="U5" s="204"/>
      <c r="V5" s="204"/>
      <c r="W5" s="201" t="s">
        <v>49</v>
      </c>
      <c r="X5" s="202"/>
      <c r="Y5" s="202"/>
      <c r="Z5" s="202"/>
      <c r="AA5" s="202"/>
      <c r="AB5" s="202"/>
      <c r="AC5" s="202"/>
      <c r="AD5" s="202"/>
      <c r="AE5" s="202"/>
      <c r="AF5" s="202"/>
      <c r="AG5" s="226" t="s">
        <v>92</v>
      </c>
    </row>
    <row r="6" spans="1:33" s="7" customFormat="1" ht="9">
      <c r="A6" s="212"/>
      <c r="B6" s="215"/>
      <c r="C6" s="218"/>
      <c r="D6" s="219"/>
      <c r="E6" s="219"/>
      <c r="F6" s="219"/>
      <c r="G6" s="220"/>
      <c r="H6" s="218"/>
      <c r="I6" s="219"/>
      <c r="J6" s="219"/>
      <c r="K6" s="219"/>
      <c r="L6" s="220"/>
      <c r="M6" s="218"/>
      <c r="N6" s="219"/>
      <c r="O6" s="219"/>
      <c r="P6" s="219"/>
      <c r="Q6" s="220"/>
      <c r="R6" s="218"/>
      <c r="S6" s="219"/>
      <c r="T6" s="219"/>
      <c r="U6" s="219"/>
      <c r="V6" s="219"/>
      <c r="W6" s="218" t="s">
        <v>58</v>
      </c>
      <c r="X6" s="219"/>
      <c r="Y6" s="219"/>
      <c r="Z6" s="224"/>
      <c r="AA6" s="221" t="s">
        <v>59</v>
      </c>
      <c r="AB6" s="200"/>
      <c r="AC6" s="200"/>
      <c r="AD6" s="200"/>
      <c r="AE6" s="222"/>
      <c r="AF6" s="223" t="s">
        <v>82</v>
      </c>
      <c r="AG6" s="227"/>
    </row>
    <row r="7" spans="1:33" s="7" customFormat="1" ht="78" customHeight="1" thickBot="1">
      <c r="A7" s="213"/>
      <c r="B7" s="216"/>
      <c r="C7" s="10" t="s">
        <v>42</v>
      </c>
      <c r="D7" s="11" t="s">
        <v>43</v>
      </c>
      <c r="E7" s="11" t="s">
        <v>44</v>
      </c>
      <c r="F7" s="12" t="s">
        <v>46</v>
      </c>
      <c r="G7" s="13" t="s">
        <v>45</v>
      </c>
      <c r="H7" s="10" t="s">
        <v>42</v>
      </c>
      <c r="I7" s="11" t="s">
        <v>43</v>
      </c>
      <c r="J7" s="11" t="s">
        <v>44</v>
      </c>
      <c r="K7" s="12" t="s">
        <v>46</v>
      </c>
      <c r="L7" s="13" t="s">
        <v>45</v>
      </c>
      <c r="M7" s="10" t="s">
        <v>42</v>
      </c>
      <c r="N7" s="11" t="s">
        <v>43</v>
      </c>
      <c r="O7" s="11" t="s">
        <v>44</v>
      </c>
      <c r="P7" s="12" t="s">
        <v>46</v>
      </c>
      <c r="Q7" s="13" t="s">
        <v>45</v>
      </c>
      <c r="R7" s="10" t="s">
        <v>42</v>
      </c>
      <c r="S7" s="11" t="s">
        <v>43</v>
      </c>
      <c r="T7" s="11" t="s">
        <v>44</v>
      </c>
      <c r="U7" s="12" t="s">
        <v>46</v>
      </c>
      <c r="V7" s="13" t="s">
        <v>45</v>
      </c>
      <c r="W7" s="14" t="s">
        <v>55</v>
      </c>
      <c r="X7" s="15" t="s">
        <v>51</v>
      </c>
      <c r="Y7" s="15" t="s">
        <v>90</v>
      </c>
      <c r="Z7" s="12" t="s">
        <v>60</v>
      </c>
      <c r="AA7" s="15" t="s">
        <v>55</v>
      </c>
      <c r="AB7" s="15" t="s">
        <v>51</v>
      </c>
      <c r="AC7" s="15" t="s">
        <v>61</v>
      </c>
      <c r="AD7" s="15" t="s">
        <v>48</v>
      </c>
      <c r="AE7" s="12" t="s">
        <v>54</v>
      </c>
      <c r="AF7" s="216"/>
      <c r="AG7" s="228"/>
    </row>
    <row r="8" spans="1:33" s="21" customFormat="1" ht="9.75" customHeight="1">
      <c r="A8" s="19"/>
      <c r="B8" s="20" t="s">
        <v>79</v>
      </c>
      <c r="C8" s="104">
        <f>C9+C33</f>
        <v>24.49219800000001</v>
      </c>
      <c r="D8" s="105">
        <f aca="true" t="shared" si="0" ref="D8:V8">D9+D33</f>
        <v>1.6658060000000003</v>
      </c>
      <c r="E8" s="105">
        <f t="shared" si="0"/>
        <v>3.425150600000001</v>
      </c>
      <c r="F8" s="105">
        <f t="shared" si="0"/>
        <v>19.401241400000007</v>
      </c>
      <c r="G8" s="106">
        <f t="shared" si="0"/>
        <v>0</v>
      </c>
      <c r="H8" s="100">
        <f t="shared" si="0"/>
        <v>12.005190199999998</v>
      </c>
      <c r="I8" s="105">
        <f>I9+I33</f>
        <v>1.6658060000000003</v>
      </c>
      <c r="J8" s="67">
        <f t="shared" si="0"/>
        <v>0</v>
      </c>
      <c r="K8" s="67">
        <f t="shared" si="0"/>
        <v>10.339384200000001</v>
      </c>
      <c r="L8" s="94">
        <f t="shared" si="0"/>
        <v>0</v>
      </c>
      <c r="M8" s="93" t="s">
        <v>131</v>
      </c>
      <c r="N8" s="67" t="s">
        <v>131</v>
      </c>
      <c r="O8" s="67" t="s">
        <v>131</v>
      </c>
      <c r="P8" s="67" t="s">
        <v>131</v>
      </c>
      <c r="Q8" s="94" t="s">
        <v>131</v>
      </c>
      <c r="R8" s="93">
        <f t="shared" si="0"/>
        <v>0</v>
      </c>
      <c r="S8" s="67">
        <f t="shared" si="0"/>
        <v>0</v>
      </c>
      <c r="T8" s="67">
        <f t="shared" si="0"/>
        <v>0</v>
      </c>
      <c r="U8" s="67">
        <f t="shared" si="0"/>
        <v>0</v>
      </c>
      <c r="V8" s="95">
        <f t="shared" si="0"/>
        <v>0</v>
      </c>
      <c r="W8" s="96"/>
      <c r="X8" s="64"/>
      <c r="Y8" s="64"/>
      <c r="Z8" s="64"/>
      <c r="AA8" s="97"/>
      <c r="AB8" s="64"/>
      <c r="AC8" s="64"/>
      <c r="AD8" s="89"/>
      <c r="AE8" s="89"/>
      <c r="AF8" s="90"/>
      <c r="AG8" s="69">
        <f>AG9+AG33</f>
        <v>23.204</v>
      </c>
    </row>
    <row r="9" spans="1:33" s="21" customFormat="1" ht="20.25" customHeight="1">
      <c r="A9" s="22" t="s">
        <v>10</v>
      </c>
      <c r="B9" s="23" t="s">
        <v>11</v>
      </c>
      <c r="C9" s="99">
        <f>C10+C30+C31+C32</f>
        <v>24.49219800000001</v>
      </c>
      <c r="D9" s="100">
        <f aca="true" t="shared" si="1" ref="D9:V9">D10+D30+D31+D32</f>
        <v>1.6658060000000003</v>
      </c>
      <c r="E9" s="100">
        <f t="shared" si="1"/>
        <v>3.425150600000001</v>
      </c>
      <c r="F9" s="100">
        <f t="shared" si="1"/>
        <v>19.401241400000007</v>
      </c>
      <c r="G9" s="101">
        <f t="shared" si="1"/>
        <v>0</v>
      </c>
      <c r="H9" s="100">
        <f t="shared" si="1"/>
        <v>12.005190199999998</v>
      </c>
      <c r="I9" s="100">
        <f>I10+I30+I31+I32</f>
        <v>1.6658060000000003</v>
      </c>
      <c r="J9" s="67">
        <f t="shared" si="1"/>
        <v>0</v>
      </c>
      <c r="K9" s="67">
        <f t="shared" si="1"/>
        <v>10.339384200000001</v>
      </c>
      <c r="L9" s="67">
        <f t="shared" si="1"/>
        <v>0</v>
      </c>
      <c r="M9" s="70" t="s">
        <v>131</v>
      </c>
      <c r="N9" s="67" t="s">
        <v>131</v>
      </c>
      <c r="O9" s="67" t="s">
        <v>131</v>
      </c>
      <c r="P9" s="67" t="s">
        <v>131</v>
      </c>
      <c r="Q9" s="91" t="s">
        <v>131</v>
      </c>
      <c r="R9" s="68">
        <f t="shared" si="1"/>
        <v>0</v>
      </c>
      <c r="S9" s="67">
        <f t="shared" si="1"/>
        <v>0</v>
      </c>
      <c r="T9" s="67">
        <f t="shared" si="1"/>
        <v>0</v>
      </c>
      <c r="U9" s="67">
        <f t="shared" si="1"/>
        <v>0</v>
      </c>
      <c r="V9" s="87">
        <f t="shared" si="1"/>
        <v>0</v>
      </c>
      <c r="W9" s="22"/>
      <c r="X9" s="27"/>
      <c r="Y9" s="27"/>
      <c r="Z9" s="27"/>
      <c r="AA9" s="54"/>
      <c r="AB9" s="27"/>
      <c r="AC9" s="27"/>
      <c r="AD9" s="25"/>
      <c r="AE9" s="25"/>
      <c r="AF9" s="26"/>
      <c r="AG9" s="69">
        <f>AG10+AG30+AG31+AG32</f>
        <v>23.204</v>
      </c>
    </row>
    <row r="10" spans="1:33" s="21" customFormat="1" ht="20.25" customHeight="1">
      <c r="A10" s="22" t="s">
        <v>12</v>
      </c>
      <c r="B10" s="23" t="s">
        <v>85</v>
      </c>
      <c r="C10" s="99">
        <f>D10+E10+F10+G10</f>
        <v>24.49219800000001</v>
      </c>
      <c r="D10" s="100">
        <f>D11+D12+D13+D14+D15+D16+D17+D18+D19+D20+D21+D22+D23+D24+D25+D26+D27+D28+D29</f>
        <v>1.6658060000000003</v>
      </c>
      <c r="E10" s="100">
        <f>E11+E12+E13+E14+E15+E16+E17+E18+E19+E20+E21+E22+E23+E24+E25+E26+E27+E28+E29</f>
        <v>3.425150600000001</v>
      </c>
      <c r="F10" s="100">
        <f>F11+F12+F13+F14+F15+F16+F17+F18+F19+F20+F21+F22+F23+F24+F25+F26+F27+F28+F29</f>
        <v>19.401241400000007</v>
      </c>
      <c r="G10" s="101">
        <f>G11+G12+G13+G14+G15+G16+G17+G18+G19+G20+G21+G22+G23+G24+G25+G26+G27+G28+G29</f>
        <v>0</v>
      </c>
      <c r="H10" s="100">
        <f>H11+H12+H13+H14+H15+H16+H17+H18+H19+H20+H21+H22+H23+H24+H25+H26+H27+H28+H29</f>
        <v>12.005190199999998</v>
      </c>
      <c r="I10" s="100">
        <f>I11+I12+I13+I14+I15+I16+I17+I18+I19+I20+I21+I22+I23+I24+I25+I26+I27+I28+I29</f>
        <v>1.6658060000000003</v>
      </c>
      <c r="J10" s="67">
        <f aca="true" t="shared" si="2" ref="I10:V10">J11+J12+J13+J14+J15+J16+J17+J18+J19+J20+J21+J22+J23+J24+J25+J26+J27+J28+J29</f>
        <v>0</v>
      </c>
      <c r="K10" s="67">
        <f t="shared" si="2"/>
        <v>10.339384200000001</v>
      </c>
      <c r="L10" s="87">
        <f t="shared" si="2"/>
        <v>0</v>
      </c>
      <c r="M10" s="70" t="s">
        <v>131</v>
      </c>
      <c r="N10" s="67" t="s">
        <v>131</v>
      </c>
      <c r="O10" s="67" t="s">
        <v>131</v>
      </c>
      <c r="P10" s="67" t="s">
        <v>131</v>
      </c>
      <c r="Q10" s="91" t="s">
        <v>131</v>
      </c>
      <c r="R10" s="69">
        <f t="shared" si="2"/>
        <v>0</v>
      </c>
      <c r="S10" s="67">
        <f t="shared" si="2"/>
        <v>0</v>
      </c>
      <c r="T10" s="67">
        <f t="shared" si="2"/>
        <v>0</v>
      </c>
      <c r="U10" s="67">
        <f t="shared" si="2"/>
        <v>0</v>
      </c>
      <c r="V10" s="87">
        <f t="shared" si="2"/>
        <v>0</v>
      </c>
      <c r="W10" s="22"/>
      <c r="X10" s="27"/>
      <c r="Y10" s="27"/>
      <c r="Z10" s="27"/>
      <c r="AA10" s="54"/>
      <c r="AB10" s="27"/>
      <c r="AC10" s="27"/>
      <c r="AD10" s="25"/>
      <c r="AE10" s="25"/>
      <c r="AF10" s="26"/>
      <c r="AG10" s="69">
        <f>AG11+AG12+AG13+AG14+AG15+AG16+AG17+AG18+AG19+AG20+AG21+AG22+AG23+AG24+AG25+AG26+AG27+AG28+AG29</f>
        <v>23.204</v>
      </c>
    </row>
    <row r="11" spans="1:33" s="78" customFormat="1" ht="75.75" customHeight="1">
      <c r="A11" s="71" t="s">
        <v>112</v>
      </c>
      <c r="B11" s="72" t="s">
        <v>110</v>
      </c>
      <c r="C11" s="66">
        <f>D11+E11+F11+G11</f>
        <v>1.2655146</v>
      </c>
      <c r="D11" s="73">
        <v>0.087674</v>
      </c>
      <c r="E11" s="73">
        <v>0.1792302</v>
      </c>
      <c r="F11" s="73">
        <v>0.9986104</v>
      </c>
      <c r="G11" s="74">
        <f>'[1]раздел 2'!$K$28*1.18</f>
        <v>0</v>
      </c>
      <c r="H11" s="232">
        <v>0.6203142</v>
      </c>
      <c r="I11" s="73">
        <v>0.087674</v>
      </c>
      <c r="J11" s="75">
        <f>'[1]раздел 2'!$K$28*1.18</f>
        <v>0</v>
      </c>
      <c r="K11" s="148">
        <f>H11-I11</f>
        <v>0.5326402</v>
      </c>
      <c r="L11" s="75">
        <f>'[1]раздел 2'!$K$28*1.18</f>
        <v>0</v>
      </c>
      <c r="M11" s="92" t="s">
        <v>131</v>
      </c>
      <c r="N11" s="73" t="s">
        <v>131</v>
      </c>
      <c r="O11" s="73" t="s">
        <v>131</v>
      </c>
      <c r="P11" s="73" t="s">
        <v>131</v>
      </c>
      <c r="Q11" s="77" t="s">
        <v>131</v>
      </c>
      <c r="R11" s="88">
        <f>'[1]раздел 2'!$K$28*1.18</f>
        <v>0</v>
      </c>
      <c r="S11" s="73">
        <f>'[1]раздел 2'!$K$28*1.18</f>
        <v>0</v>
      </c>
      <c r="T11" s="73">
        <f>'[1]раздел 2'!$K$28*1.18</f>
        <v>0</v>
      </c>
      <c r="U11" s="73">
        <f>'[1]раздел 2'!$K$28*1.18</f>
        <v>0</v>
      </c>
      <c r="V11" s="88">
        <f>'[1]раздел 2'!$K$28*1.18</f>
        <v>0</v>
      </c>
      <c r="W11" s="120" t="s">
        <v>139</v>
      </c>
      <c r="X11" s="121">
        <v>25</v>
      </c>
      <c r="Y11" s="121" t="s">
        <v>140</v>
      </c>
      <c r="Z11" s="121">
        <v>0.1</v>
      </c>
      <c r="AA11" s="121" t="s">
        <v>139</v>
      </c>
      <c r="AB11" s="121">
        <v>25</v>
      </c>
      <c r="AC11" s="122" t="s">
        <v>141</v>
      </c>
      <c r="AD11" s="122"/>
      <c r="AE11" s="122">
        <v>0.31</v>
      </c>
      <c r="AF11" s="86"/>
      <c r="AG11" s="118">
        <v>2.124</v>
      </c>
    </row>
    <row r="12" spans="1:33" s="78" customFormat="1" ht="78" customHeight="1">
      <c r="A12" s="71" t="s">
        <v>113</v>
      </c>
      <c r="B12" s="72" t="s">
        <v>94</v>
      </c>
      <c r="C12" s="66">
        <f>D12+E12+F12+G12</f>
        <v>1.2655146</v>
      </c>
      <c r="D12" s="73">
        <v>0.087674</v>
      </c>
      <c r="E12" s="73">
        <v>0.1792302</v>
      </c>
      <c r="F12" s="73">
        <v>0.9986104</v>
      </c>
      <c r="G12" s="74">
        <v>0</v>
      </c>
      <c r="H12" s="232">
        <v>0.6203142</v>
      </c>
      <c r="I12" s="73">
        <v>0.087674</v>
      </c>
      <c r="J12" s="75">
        <f>'[1]раздел 2'!$K$28*1.18</f>
        <v>0</v>
      </c>
      <c r="K12" s="148">
        <f aca="true" t="shared" si="3" ref="K12:K29">H12-I12</f>
        <v>0.5326402</v>
      </c>
      <c r="L12" s="75">
        <v>0</v>
      </c>
      <c r="M12" s="92" t="s">
        <v>131</v>
      </c>
      <c r="N12" s="73" t="s">
        <v>131</v>
      </c>
      <c r="O12" s="73" t="s">
        <v>131</v>
      </c>
      <c r="P12" s="73" t="s">
        <v>131</v>
      </c>
      <c r="Q12" s="77" t="s">
        <v>131</v>
      </c>
      <c r="R12" s="88">
        <v>0</v>
      </c>
      <c r="S12" s="73">
        <v>0</v>
      </c>
      <c r="T12" s="73">
        <v>0</v>
      </c>
      <c r="U12" s="73">
        <v>0</v>
      </c>
      <c r="V12" s="88">
        <v>0</v>
      </c>
      <c r="W12" s="120" t="s">
        <v>139</v>
      </c>
      <c r="X12" s="121">
        <v>25</v>
      </c>
      <c r="Y12" s="121" t="s">
        <v>140</v>
      </c>
      <c r="Z12" s="121">
        <v>0.1</v>
      </c>
      <c r="AA12" s="121" t="s">
        <v>139</v>
      </c>
      <c r="AB12" s="121">
        <v>25</v>
      </c>
      <c r="AC12" s="122" t="s">
        <v>141</v>
      </c>
      <c r="AD12" s="122"/>
      <c r="AE12" s="122">
        <v>0.31</v>
      </c>
      <c r="AF12" s="86"/>
      <c r="AG12" s="118">
        <v>0.808</v>
      </c>
    </row>
    <row r="13" spans="1:33" s="78" customFormat="1" ht="81.75" customHeight="1">
      <c r="A13" s="71" t="s">
        <v>114</v>
      </c>
      <c r="B13" s="72" t="s">
        <v>132</v>
      </c>
      <c r="C13" s="66">
        <f>D13+E13+F13+G13</f>
        <v>1.2655146</v>
      </c>
      <c r="D13" s="73">
        <v>0.087674</v>
      </c>
      <c r="E13" s="73">
        <v>0.1792302</v>
      </c>
      <c r="F13" s="73">
        <v>0.9986104</v>
      </c>
      <c r="G13" s="74">
        <v>0</v>
      </c>
      <c r="H13" s="232">
        <v>0.6203142</v>
      </c>
      <c r="I13" s="73">
        <v>0.087674</v>
      </c>
      <c r="J13" s="75">
        <f>'[1]раздел 2'!$K$28*1.18</f>
        <v>0</v>
      </c>
      <c r="K13" s="148">
        <f t="shared" si="3"/>
        <v>0.5326402</v>
      </c>
      <c r="L13" s="75">
        <v>0</v>
      </c>
      <c r="M13" s="92" t="s">
        <v>131</v>
      </c>
      <c r="N13" s="73" t="s">
        <v>131</v>
      </c>
      <c r="O13" s="73" t="s">
        <v>131</v>
      </c>
      <c r="P13" s="73" t="s">
        <v>131</v>
      </c>
      <c r="Q13" s="77" t="s">
        <v>131</v>
      </c>
      <c r="R13" s="88">
        <v>0</v>
      </c>
      <c r="S13" s="73">
        <v>0</v>
      </c>
      <c r="T13" s="73">
        <v>0</v>
      </c>
      <c r="U13" s="73">
        <v>0</v>
      </c>
      <c r="V13" s="88">
        <v>0</v>
      </c>
      <c r="W13" s="120" t="s">
        <v>139</v>
      </c>
      <c r="X13" s="121">
        <v>25</v>
      </c>
      <c r="Y13" s="121" t="s">
        <v>140</v>
      </c>
      <c r="Z13" s="121">
        <v>0.1</v>
      </c>
      <c r="AA13" s="121" t="s">
        <v>139</v>
      </c>
      <c r="AB13" s="121">
        <v>25</v>
      </c>
      <c r="AC13" s="122" t="s">
        <v>141</v>
      </c>
      <c r="AD13" s="122"/>
      <c r="AE13" s="122">
        <v>0.31</v>
      </c>
      <c r="AF13" s="86"/>
      <c r="AG13" s="118">
        <v>1.748</v>
      </c>
    </row>
    <row r="14" spans="1:33" s="78" customFormat="1" ht="102.75" customHeight="1">
      <c r="A14" s="71" t="s">
        <v>115</v>
      </c>
      <c r="B14" s="72" t="s">
        <v>111</v>
      </c>
      <c r="C14" s="66">
        <v>1.4667399999999997</v>
      </c>
      <c r="D14" s="73">
        <v>0.087674</v>
      </c>
      <c r="E14" s="73">
        <v>0.186027</v>
      </c>
      <c r="F14" s="73">
        <v>1.1929918</v>
      </c>
      <c r="G14" s="74">
        <f>'[1]раздел 2'!$K$28*1.18</f>
        <v>0</v>
      </c>
      <c r="H14" s="232">
        <v>0.7188796</v>
      </c>
      <c r="I14" s="73">
        <v>0.087674</v>
      </c>
      <c r="J14" s="75">
        <f>'[1]раздел 2'!$K$28*1.18</f>
        <v>0</v>
      </c>
      <c r="K14" s="148">
        <f t="shared" si="3"/>
        <v>0.6312055999999999</v>
      </c>
      <c r="L14" s="75">
        <f>'[1]раздел 2'!$K$28*1.18</f>
        <v>0</v>
      </c>
      <c r="M14" s="92" t="s">
        <v>131</v>
      </c>
      <c r="N14" s="73" t="s">
        <v>131</v>
      </c>
      <c r="O14" s="73" t="s">
        <v>131</v>
      </c>
      <c r="P14" s="73" t="s">
        <v>131</v>
      </c>
      <c r="Q14" s="77" t="s">
        <v>131</v>
      </c>
      <c r="R14" s="88">
        <f>'[1]раздел 2'!$K$28*1.18</f>
        <v>0</v>
      </c>
      <c r="S14" s="73">
        <f>'[1]раздел 2'!$K$28*1.18</f>
        <v>0</v>
      </c>
      <c r="T14" s="73">
        <f>'[1]раздел 2'!$K$28*1.18</f>
        <v>0</v>
      </c>
      <c r="U14" s="73">
        <f>'[1]раздел 2'!$K$28*1.18</f>
        <v>0</v>
      </c>
      <c r="V14" s="88">
        <f>'[1]раздел 2'!$K$28*1.18</f>
        <v>0</v>
      </c>
      <c r="W14" s="120" t="s">
        <v>139</v>
      </c>
      <c r="X14" s="121">
        <v>25</v>
      </c>
      <c r="Y14" s="121" t="s">
        <v>140</v>
      </c>
      <c r="Z14" s="121">
        <v>0.4</v>
      </c>
      <c r="AA14" s="121" t="s">
        <v>139</v>
      </c>
      <c r="AB14" s="121">
        <v>25</v>
      </c>
      <c r="AC14" s="122" t="s">
        <v>141</v>
      </c>
      <c r="AD14" s="122"/>
      <c r="AE14" s="122">
        <v>0.25</v>
      </c>
      <c r="AF14" s="86"/>
      <c r="AG14" s="118">
        <v>0.135</v>
      </c>
    </row>
    <row r="15" spans="1:33" s="78" customFormat="1" ht="98.25" customHeight="1">
      <c r="A15" s="71" t="s">
        <v>116</v>
      </c>
      <c r="B15" s="72" t="s">
        <v>95</v>
      </c>
      <c r="C15" s="66">
        <f aca="true" t="shared" si="4" ref="C15:C27">D15+E15+F15+G15</f>
        <v>1.2655146</v>
      </c>
      <c r="D15" s="73">
        <v>0.087674</v>
      </c>
      <c r="E15" s="73">
        <v>0.1792302</v>
      </c>
      <c r="F15" s="73">
        <v>0.9986104</v>
      </c>
      <c r="G15" s="74">
        <v>0</v>
      </c>
      <c r="H15" s="232">
        <v>0.6203142</v>
      </c>
      <c r="I15" s="73">
        <v>0.087674</v>
      </c>
      <c r="J15" s="75">
        <f>'[1]раздел 2'!$K$28*1.18</f>
        <v>0</v>
      </c>
      <c r="K15" s="148">
        <f t="shared" si="3"/>
        <v>0.5326402</v>
      </c>
      <c r="L15" s="75">
        <v>0</v>
      </c>
      <c r="M15" s="92" t="s">
        <v>131</v>
      </c>
      <c r="N15" s="73" t="s">
        <v>131</v>
      </c>
      <c r="O15" s="73" t="s">
        <v>131</v>
      </c>
      <c r="P15" s="73" t="s">
        <v>131</v>
      </c>
      <c r="Q15" s="77" t="s">
        <v>131</v>
      </c>
      <c r="R15" s="88">
        <v>0</v>
      </c>
      <c r="S15" s="73">
        <v>0</v>
      </c>
      <c r="T15" s="73">
        <v>0</v>
      </c>
      <c r="U15" s="73">
        <v>0</v>
      </c>
      <c r="V15" s="88">
        <v>0</v>
      </c>
      <c r="W15" s="120" t="s">
        <v>139</v>
      </c>
      <c r="X15" s="121">
        <v>25</v>
      </c>
      <c r="Y15" s="121" t="s">
        <v>140</v>
      </c>
      <c r="Z15" s="121">
        <v>0.25</v>
      </c>
      <c r="AA15" s="121" t="s">
        <v>139</v>
      </c>
      <c r="AB15" s="121">
        <v>25</v>
      </c>
      <c r="AC15" s="122" t="s">
        <v>141</v>
      </c>
      <c r="AD15" s="122"/>
      <c r="AE15" s="122">
        <v>0.31</v>
      </c>
      <c r="AF15" s="86"/>
      <c r="AG15" s="118">
        <v>2.305</v>
      </c>
    </row>
    <row r="16" spans="1:33" s="78" customFormat="1" ht="93" customHeight="1">
      <c r="A16" s="71" t="s">
        <v>117</v>
      </c>
      <c r="B16" s="72" t="s">
        <v>96</v>
      </c>
      <c r="C16" s="66">
        <f t="shared" si="4"/>
        <v>1.2655146</v>
      </c>
      <c r="D16" s="73">
        <v>0.087674</v>
      </c>
      <c r="E16" s="73">
        <v>0.1792302</v>
      </c>
      <c r="F16" s="73">
        <v>0.9986104</v>
      </c>
      <c r="G16" s="74">
        <v>0</v>
      </c>
      <c r="H16" s="232">
        <v>0.6203142</v>
      </c>
      <c r="I16" s="73">
        <v>0.087674</v>
      </c>
      <c r="J16" s="75">
        <f>'[1]раздел 2'!$K$28*1.18</f>
        <v>0</v>
      </c>
      <c r="K16" s="148">
        <f t="shared" si="3"/>
        <v>0.5326402</v>
      </c>
      <c r="L16" s="75">
        <v>0</v>
      </c>
      <c r="M16" s="92" t="s">
        <v>131</v>
      </c>
      <c r="N16" s="73" t="s">
        <v>131</v>
      </c>
      <c r="O16" s="73" t="s">
        <v>131</v>
      </c>
      <c r="P16" s="73" t="s">
        <v>131</v>
      </c>
      <c r="Q16" s="77" t="s">
        <v>131</v>
      </c>
      <c r="R16" s="88">
        <v>0</v>
      </c>
      <c r="S16" s="73">
        <v>0</v>
      </c>
      <c r="T16" s="73">
        <v>0</v>
      </c>
      <c r="U16" s="73">
        <v>0</v>
      </c>
      <c r="V16" s="88">
        <v>0</v>
      </c>
      <c r="W16" s="120" t="s">
        <v>139</v>
      </c>
      <c r="X16" s="121">
        <v>25</v>
      </c>
      <c r="Y16" s="121" t="s">
        <v>140</v>
      </c>
      <c r="Z16" s="121">
        <v>0.16</v>
      </c>
      <c r="AA16" s="121" t="s">
        <v>139</v>
      </c>
      <c r="AB16" s="121">
        <v>25</v>
      </c>
      <c r="AC16" s="122" t="s">
        <v>141</v>
      </c>
      <c r="AD16" s="122"/>
      <c r="AE16" s="122">
        <v>0.31</v>
      </c>
      <c r="AF16" s="86"/>
      <c r="AG16" s="118">
        <v>0.993</v>
      </c>
    </row>
    <row r="17" spans="1:33" s="78" customFormat="1" ht="90.75" customHeight="1">
      <c r="A17" s="71" t="s">
        <v>118</v>
      </c>
      <c r="B17" s="72" t="s">
        <v>97</v>
      </c>
      <c r="C17" s="66">
        <f t="shared" si="4"/>
        <v>1.2655146</v>
      </c>
      <c r="D17" s="73">
        <v>0.087674</v>
      </c>
      <c r="E17" s="73">
        <v>0.1792302</v>
      </c>
      <c r="F17" s="73">
        <v>0.9986104</v>
      </c>
      <c r="G17" s="74">
        <v>0</v>
      </c>
      <c r="H17" s="232">
        <v>0.6203142</v>
      </c>
      <c r="I17" s="73">
        <v>0.087674</v>
      </c>
      <c r="J17" s="75">
        <f>'[1]раздел 2'!$K$28*1.18</f>
        <v>0</v>
      </c>
      <c r="K17" s="148">
        <f t="shared" si="3"/>
        <v>0.5326402</v>
      </c>
      <c r="L17" s="75">
        <v>0</v>
      </c>
      <c r="M17" s="92" t="s">
        <v>131</v>
      </c>
      <c r="N17" s="73" t="s">
        <v>131</v>
      </c>
      <c r="O17" s="73" t="s">
        <v>131</v>
      </c>
      <c r="P17" s="73" t="s">
        <v>131</v>
      </c>
      <c r="Q17" s="77" t="s">
        <v>131</v>
      </c>
      <c r="R17" s="88">
        <v>0</v>
      </c>
      <c r="S17" s="73">
        <v>0</v>
      </c>
      <c r="T17" s="73">
        <v>0</v>
      </c>
      <c r="U17" s="73">
        <v>0</v>
      </c>
      <c r="V17" s="88">
        <v>0</v>
      </c>
      <c r="W17" s="120" t="s">
        <v>139</v>
      </c>
      <c r="X17" s="121">
        <v>25</v>
      </c>
      <c r="Y17" s="121" t="s">
        <v>140</v>
      </c>
      <c r="Z17" s="121">
        <v>0.16</v>
      </c>
      <c r="AA17" s="121" t="s">
        <v>139</v>
      </c>
      <c r="AB17" s="121">
        <v>25</v>
      </c>
      <c r="AC17" s="122" t="s">
        <v>141</v>
      </c>
      <c r="AD17" s="122"/>
      <c r="AE17" s="122">
        <v>0.31</v>
      </c>
      <c r="AF17" s="86"/>
      <c r="AG17" s="118">
        <v>0.395</v>
      </c>
    </row>
    <row r="18" spans="1:33" s="78" customFormat="1" ht="95.25" customHeight="1">
      <c r="A18" s="71" t="s">
        <v>119</v>
      </c>
      <c r="B18" s="72" t="s">
        <v>98</v>
      </c>
      <c r="C18" s="66">
        <f t="shared" si="4"/>
        <v>1.2655146</v>
      </c>
      <c r="D18" s="73">
        <v>0.087674</v>
      </c>
      <c r="E18" s="73">
        <v>0.1792302</v>
      </c>
      <c r="F18" s="73">
        <v>0.9986104</v>
      </c>
      <c r="G18" s="74">
        <v>0</v>
      </c>
      <c r="H18" s="232">
        <v>0.6203142</v>
      </c>
      <c r="I18" s="73">
        <v>0.087674</v>
      </c>
      <c r="J18" s="75">
        <f>'[1]раздел 2'!$K$28*1.18</f>
        <v>0</v>
      </c>
      <c r="K18" s="148">
        <f t="shared" si="3"/>
        <v>0.5326402</v>
      </c>
      <c r="L18" s="75">
        <v>0</v>
      </c>
      <c r="M18" s="92" t="s">
        <v>131</v>
      </c>
      <c r="N18" s="73" t="s">
        <v>131</v>
      </c>
      <c r="O18" s="73" t="s">
        <v>131</v>
      </c>
      <c r="P18" s="73" t="s">
        <v>131</v>
      </c>
      <c r="Q18" s="77" t="s">
        <v>131</v>
      </c>
      <c r="R18" s="88">
        <v>0</v>
      </c>
      <c r="S18" s="73">
        <v>0</v>
      </c>
      <c r="T18" s="73">
        <v>0</v>
      </c>
      <c r="U18" s="73">
        <v>0</v>
      </c>
      <c r="V18" s="88">
        <v>0</v>
      </c>
      <c r="W18" s="120" t="s">
        <v>139</v>
      </c>
      <c r="X18" s="121">
        <v>25</v>
      </c>
      <c r="Y18" s="121" t="s">
        <v>140</v>
      </c>
      <c r="Z18" s="121">
        <v>0.25</v>
      </c>
      <c r="AA18" s="121" t="s">
        <v>139</v>
      </c>
      <c r="AB18" s="121">
        <v>25</v>
      </c>
      <c r="AC18" s="122" t="s">
        <v>141</v>
      </c>
      <c r="AD18" s="122"/>
      <c r="AE18" s="122">
        <v>0.31</v>
      </c>
      <c r="AF18" s="86"/>
      <c r="AG18" s="118">
        <v>0.395</v>
      </c>
    </row>
    <row r="19" spans="1:33" s="78" customFormat="1" ht="87" customHeight="1">
      <c r="A19" s="71" t="s">
        <v>120</v>
      </c>
      <c r="B19" s="72" t="s">
        <v>99</v>
      </c>
      <c r="C19" s="66">
        <f t="shared" si="4"/>
        <v>1.2655146</v>
      </c>
      <c r="D19" s="73">
        <v>0.087674</v>
      </c>
      <c r="E19" s="73">
        <v>0.1792302</v>
      </c>
      <c r="F19" s="73">
        <v>0.9986104</v>
      </c>
      <c r="G19" s="74">
        <v>0</v>
      </c>
      <c r="H19" s="232">
        <v>0.6203142</v>
      </c>
      <c r="I19" s="73">
        <v>0.087674</v>
      </c>
      <c r="J19" s="75">
        <f>'[1]раздел 2'!$K$28*1.18</f>
        <v>0</v>
      </c>
      <c r="K19" s="148">
        <f t="shared" si="3"/>
        <v>0.5326402</v>
      </c>
      <c r="L19" s="75">
        <v>0</v>
      </c>
      <c r="M19" s="92" t="s">
        <v>131</v>
      </c>
      <c r="N19" s="73" t="s">
        <v>131</v>
      </c>
      <c r="O19" s="73" t="s">
        <v>131</v>
      </c>
      <c r="P19" s="73" t="s">
        <v>131</v>
      </c>
      <c r="Q19" s="77" t="s">
        <v>131</v>
      </c>
      <c r="R19" s="88">
        <v>0</v>
      </c>
      <c r="S19" s="73">
        <v>0</v>
      </c>
      <c r="T19" s="73">
        <v>0</v>
      </c>
      <c r="U19" s="73">
        <v>0</v>
      </c>
      <c r="V19" s="88">
        <v>0</v>
      </c>
      <c r="W19" s="120" t="s">
        <v>139</v>
      </c>
      <c r="X19" s="121">
        <v>25</v>
      </c>
      <c r="Y19" s="121" t="s">
        <v>140</v>
      </c>
      <c r="Z19" s="121">
        <v>0.25</v>
      </c>
      <c r="AA19" s="121" t="s">
        <v>139</v>
      </c>
      <c r="AB19" s="121">
        <v>25</v>
      </c>
      <c r="AC19" s="122" t="s">
        <v>141</v>
      </c>
      <c r="AD19" s="122"/>
      <c r="AE19" s="122">
        <v>0.31</v>
      </c>
      <c r="AF19" s="86"/>
      <c r="AG19" s="118">
        <v>2.305</v>
      </c>
    </row>
    <row r="20" spans="1:33" s="78" customFormat="1" ht="96" customHeight="1">
      <c r="A20" s="71" t="s">
        <v>121</v>
      </c>
      <c r="B20" s="72" t="s">
        <v>100</v>
      </c>
      <c r="C20" s="66">
        <f t="shared" si="4"/>
        <v>1.2655146</v>
      </c>
      <c r="D20" s="73">
        <v>0.087674</v>
      </c>
      <c r="E20" s="73">
        <v>0.1792302</v>
      </c>
      <c r="F20" s="73">
        <v>0.9986104</v>
      </c>
      <c r="G20" s="74">
        <v>0</v>
      </c>
      <c r="H20" s="232">
        <v>0.6203142</v>
      </c>
      <c r="I20" s="73">
        <v>0.087674</v>
      </c>
      <c r="J20" s="75">
        <f>'[1]раздел 2'!$K$28*1.18</f>
        <v>0</v>
      </c>
      <c r="K20" s="148">
        <f t="shared" si="3"/>
        <v>0.5326402</v>
      </c>
      <c r="L20" s="75">
        <v>0</v>
      </c>
      <c r="M20" s="92" t="s">
        <v>131</v>
      </c>
      <c r="N20" s="73" t="s">
        <v>131</v>
      </c>
      <c r="O20" s="73" t="s">
        <v>131</v>
      </c>
      <c r="P20" s="73" t="s">
        <v>131</v>
      </c>
      <c r="Q20" s="77" t="s">
        <v>131</v>
      </c>
      <c r="R20" s="88">
        <v>0</v>
      </c>
      <c r="S20" s="73">
        <v>0</v>
      </c>
      <c r="T20" s="73">
        <v>0</v>
      </c>
      <c r="U20" s="73">
        <v>0</v>
      </c>
      <c r="V20" s="88">
        <v>0</v>
      </c>
      <c r="W20" s="120" t="s">
        <v>139</v>
      </c>
      <c r="X20" s="121">
        <v>25</v>
      </c>
      <c r="Y20" s="121" t="s">
        <v>140</v>
      </c>
      <c r="Z20" s="121">
        <v>0.16</v>
      </c>
      <c r="AA20" s="121" t="s">
        <v>139</v>
      </c>
      <c r="AB20" s="121">
        <v>25</v>
      </c>
      <c r="AC20" s="122" t="s">
        <v>141</v>
      </c>
      <c r="AD20" s="122"/>
      <c r="AE20" s="122">
        <v>0.31</v>
      </c>
      <c r="AF20" s="86"/>
      <c r="AG20" s="118">
        <v>0.993</v>
      </c>
    </row>
    <row r="21" spans="1:33" s="78" customFormat="1" ht="96.75" customHeight="1">
      <c r="A21" s="71" t="s">
        <v>122</v>
      </c>
      <c r="B21" s="72" t="s">
        <v>101</v>
      </c>
      <c r="C21" s="66">
        <f t="shared" si="4"/>
        <v>1.2655146</v>
      </c>
      <c r="D21" s="73">
        <v>0.087674</v>
      </c>
      <c r="E21" s="73">
        <v>0.1792302</v>
      </c>
      <c r="F21" s="73">
        <v>0.9986104</v>
      </c>
      <c r="G21" s="74">
        <v>0</v>
      </c>
      <c r="H21" s="232">
        <v>0.6203142</v>
      </c>
      <c r="I21" s="73">
        <v>0.087674</v>
      </c>
      <c r="J21" s="75">
        <f>'[1]раздел 2'!$K$28*1.18</f>
        <v>0</v>
      </c>
      <c r="K21" s="148">
        <f t="shared" si="3"/>
        <v>0.5326402</v>
      </c>
      <c r="L21" s="75">
        <v>0</v>
      </c>
      <c r="M21" s="92" t="s">
        <v>131</v>
      </c>
      <c r="N21" s="73" t="s">
        <v>131</v>
      </c>
      <c r="O21" s="73" t="s">
        <v>131</v>
      </c>
      <c r="P21" s="73" t="s">
        <v>131</v>
      </c>
      <c r="Q21" s="77" t="s">
        <v>131</v>
      </c>
      <c r="R21" s="88">
        <v>0</v>
      </c>
      <c r="S21" s="73">
        <v>0</v>
      </c>
      <c r="T21" s="73">
        <v>0</v>
      </c>
      <c r="U21" s="73">
        <v>0</v>
      </c>
      <c r="V21" s="88">
        <v>0</v>
      </c>
      <c r="W21" s="120" t="s">
        <v>139</v>
      </c>
      <c r="X21" s="121">
        <v>25</v>
      </c>
      <c r="Y21" s="121" t="s">
        <v>140</v>
      </c>
      <c r="Z21" s="121">
        <v>0.25</v>
      </c>
      <c r="AA21" s="121" t="s">
        <v>139</v>
      </c>
      <c r="AB21" s="121">
        <v>25</v>
      </c>
      <c r="AC21" s="122" t="s">
        <v>141</v>
      </c>
      <c r="AD21" s="122"/>
      <c r="AE21" s="122">
        <v>0.31</v>
      </c>
      <c r="AF21" s="86"/>
      <c r="AG21" s="118">
        <v>2.305</v>
      </c>
    </row>
    <row r="22" spans="1:33" s="78" customFormat="1" ht="96" customHeight="1">
      <c r="A22" s="71" t="s">
        <v>123</v>
      </c>
      <c r="B22" s="72" t="s">
        <v>102</v>
      </c>
      <c r="C22" s="66">
        <f t="shared" si="4"/>
        <v>1.2655146</v>
      </c>
      <c r="D22" s="73">
        <v>0.087674</v>
      </c>
      <c r="E22" s="73">
        <v>0.1792302</v>
      </c>
      <c r="F22" s="73">
        <v>0.9986104</v>
      </c>
      <c r="G22" s="74">
        <v>0</v>
      </c>
      <c r="H22" s="232">
        <v>0.6203142</v>
      </c>
      <c r="I22" s="73">
        <v>0.087674</v>
      </c>
      <c r="J22" s="75">
        <f>'[1]раздел 2'!$K$28*1.18</f>
        <v>0</v>
      </c>
      <c r="K22" s="148">
        <f t="shared" si="3"/>
        <v>0.5326402</v>
      </c>
      <c r="L22" s="75">
        <v>0</v>
      </c>
      <c r="M22" s="92" t="s">
        <v>131</v>
      </c>
      <c r="N22" s="73" t="s">
        <v>131</v>
      </c>
      <c r="O22" s="73" t="s">
        <v>131</v>
      </c>
      <c r="P22" s="73" t="s">
        <v>131</v>
      </c>
      <c r="Q22" s="77" t="s">
        <v>131</v>
      </c>
      <c r="R22" s="88">
        <v>0</v>
      </c>
      <c r="S22" s="73">
        <v>0</v>
      </c>
      <c r="T22" s="73">
        <v>0</v>
      </c>
      <c r="U22" s="73">
        <v>0</v>
      </c>
      <c r="V22" s="88">
        <v>0</v>
      </c>
      <c r="W22" s="120" t="s">
        <v>139</v>
      </c>
      <c r="X22" s="121">
        <v>25</v>
      </c>
      <c r="Y22" s="121" t="s">
        <v>140</v>
      </c>
      <c r="Z22" s="121">
        <v>0.63</v>
      </c>
      <c r="AA22" s="121" t="s">
        <v>139</v>
      </c>
      <c r="AB22" s="121">
        <v>25</v>
      </c>
      <c r="AC22" s="122" t="s">
        <v>141</v>
      </c>
      <c r="AD22" s="122"/>
      <c r="AE22" s="122">
        <v>0.31</v>
      </c>
      <c r="AF22" s="86"/>
      <c r="AG22" s="118">
        <v>0.798</v>
      </c>
    </row>
    <row r="23" spans="1:33" s="78" customFormat="1" ht="91.5" customHeight="1">
      <c r="A23" s="71" t="s">
        <v>124</v>
      </c>
      <c r="B23" s="72" t="s">
        <v>103</v>
      </c>
      <c r="C23" s="66">
        <f t="shared" si="4"/>
        <v>1.2655146</v>
      </c>
      <c r="D23" s="73">
        <v>0.087674</v>
      </c>
      <c r="E23" s="73">
        <v>0.1792302</v>
      </c>
      <c r="F23" s="73">
        <v>0.9986104</v>
      </c>
      <c r="G23" s="74">
        <v>0</v>
      </c>
      <c r="H23" s="232">
        <v>0.6203142</v>
      </c>
      <c r="I23" s="73">
        <v>0.087674</v>
      </c>
      <c r="J23" s="75">
        <f>'[1]раздел 2'!$K$28*1.18</f>
        <v>0</v>
      </c>
      <c r="K23" s="148">
        <f t="shared" si="3"/>
        <v>0.5326402</v>
      </c>
      <c r="L23" s="75">
        <v>0</v>
      </c>
      <c r="M23" s="92" t="s">
        <v>131</v>
      </c>
      <c r="N23" s="73" t="s">
        <v>131</v>
      </c>
      <c r="O23" s="73" t="s">
        <v>131</v>
      </c>
      <c r="P23" s="73" t="s">
        <v>131</v>
      </c>
      <c r="Q23" s="77" t="s">
        <v>131</v>
      </c>
      <c r="R23" s="88">
        <v>0</v>
      </c>
      <c r="S23" s="73">
        <v>0</v>
      </c>
      <c r="T23" s="73">
        <v>0</v>
      </c>
      <c r="U23" s="73">
        <v>0</v>
      </c>
      <c r="V23" s="88">
        <v>0</v>
      </c>
      <c r="W23" s="120" t="s">
        <v>139</v>
      </c>
      <c r="X23" s="121">
        <v>25</v>
      </c>
      <c r="Y23" s="121" t="s">
        <v>140</v>
      </c>
      <c r="Z23" s="121">
        <v>0.4</v>
      </c>
      <c r="AA23" s="121" t="s">
        <v>139</v>
      </c>
      <c r="AB23" s="121">
        <v>25</v>
      </c>
      <c r="AC23" s="122" t="s">
        <v>141</v>
      </c>
      <c r="AD23" s="122"/>
      <c r="AE23" s="122">
        <v>0.31</v>
      </c>
      <c r="AF23" s="86"/>
      <c r="AG23" s="118">
        <v>0.798</v>
      </c>
    </row>
    <row r="24" spans="1:33" s="78" customFormat="1" ht="92.25" customHeight="1">
      <c r="A24" s="71" t="s">
        <v>125</v>
      </c>
      <c r="B24" s="72" t="s">
        <v>104</v>
      </c>
      <c r="C24" s="66">
        <f t="shared" si="4"/>
        <v>1.2655146</v>
      </c>
      <c r="D24" s="73">
        <v>0.087674</v>
      </c>
      <c r="E24" s="73">
        <v>0.1792302</v>
      </c>
      <c r="F24" s="73">
        <v>0.9986104</v>
      </c>
      <c r="G24" s="74">
        <v>0</v>
      </c>
      <c r="H24" s="232">
        <v>0.6203142</v>
      </c>
      <c r="I24" s="73">
        <v>0.087674</v>
      </c>
      <c r="J24" s="75">
        <f>'[1]раздел 2'!$K$28*1.18</f>
        <v>0</v>
      </c>
      <c r="K24" s="148">
        <f t="shared" si="3"/>
        <v>0.5326402</v>
      </c>
      <c r="L24" s="75">
        <v>0</v>
      </c>
      <c r="M24" s="92" t="s">
        <v>131</v>
      </c>
      <c r="N24" s="73" t="s">
        <v>131</v>
      </c>
      <c r="O24" s="73" t="s">
        <v>131</v>
      </c>
      <c r="P24" s="73" t="s">
        <v>131</v>
      </c>
      <c r="Q24" s="77" t="s">
        <v>131</v>
      </c>
      <c r="R24" s="88">
        <v>0</v>
      </c>
      <c r="S24" s="73">
        <v>0</v>
      </c>
      <c r="T24" s="73">
        <v>0</v>
      </c>
      <c r="U24" s="73">
        <v>0</v>
      </c>
      <c r="V24" s="88">
        <v>0</v>
      </c>
      <c r="W24" s="120" t="s">
        <v>139</v>
      </c>
      <c r="X24" s="121">
        <v>25</v>
      </c>
      <c r="Y24" s="121" t="s">
        <v>140</v>
      </c>
      <c r="Z24" s="121">
        <v>0.16</v>
      </c>
      <c r="AA24" s="121" t="s">
        <v>139</v>
      </c>
      <c r="AB24" s="121">
        <v>25</v>
      </c>
      <c r="AC24" s="122" t="s">
        <v>141</v>
      </c>
      <c r="AD24" s="122"/>
      <c r="AE24" s="122">
        <v>0.31</v>
      </c>
      <c r="AF24" s="86"/>
      <c r="AG24" s="118">
        <v>0.395</v>
      </c>
    </row>
    <row r="25" spans="1:33" s="78" customFormat="1" ht="113.25" customHeight="1">
      <c r="A25" s="71" t="s">
        <v>126</v>
      </c>
      <c r="B25" s="72" t="s">
        <v>105</v>
      </c>
      <c r="C25" s="66">
        <f t="shared" si="4"/>
        <v>1.2655146</v>
      </c>
      <c r="D25" s="73">
        <v>0.087674</v>
      </c>
      <c r="E25" s="73">
        <v>0.1792302</v>
      </c>
      <c r="F25" s="73">
        <v>0.9986104</v>
      </c>
      <c r="G25" s="74">
        <v>0</v>
      </c>
      <c r="H25" s="232">
        <v>0.6203142</v>
      </c>
      <c r="I25" s="73">
        <v>0.087674</v>
      </c>
      <c r="J25" s="75">
        <f>'[1]раздел 2'!$K$28*1.18</f>
        <v>0</v>
      </c>
      <c r="K25" s="148">
        <f t="shared" si="3"/>
        <v>0.5326402</v>
      </c>
      <c r="L25" s="75">
        <v>0</v>
      </c>
      <c r="M25" s="92" t="s">
        <v>131</v>
      </c>
      <c r="N25" s="73" t="s">
        <v>131</v>
      </c>
      <c r="O25" s="73" t="s">
        <v>131</v>
      </c>
      <c r="P25" s="73" t="s">
        <v>131</v>
      </c>
      <c r="Q25" s="77" t="s">
        <v>131</v>
      </c>
      <c r="R25" s="88">
        <v>0</v>
      </c>
      <c r="S25" s="73">
        <v>0</v>
      </c>
      <c r="T25" s="73">
        <v>0</v>
      </c>
      <c r="U25" s="73">
        <v>0</v>
      </c>
      <c r="V25" s="88">
        <v>0</v>
      </c>
      <c r="W25" s="120" t="s">
        <v>139</v>
      </c>
      <c r="X25" s="121">
        <v>25</v>
      </c>
      <c r="Y25" s="121" t="s">
        <v>140</v>
      </c>
      <c r="Z25" s="121">
        <v>0.16</v>
      </c>
      <c r="AA25" s="121" t="s">
        <v>139</v>
      </c>
      <c r="AB25" s="121">
        <v>25</v>
      </c>
      <c r="AC25" s="122" t="s">
        <v>141</v>
      </c>
      <c r="AD25" s="122"/>
      <c r="AE25" s="122">
        <v>0.31</v>
      </c>
      <c r="AF25" s="86"/>
      <c r="AG25" s="118">
        <v>0.135</v>
      </c>
    </row>
    <row r="26" spans="1:33" s="78" customFormat="1" ht="108" customHeight="1">
      <c r="A26" s="71" t="s">
        <v>127</v>
      </c>
      <c r="B26" s="72" t="s">
        <v>106</v>
      </c>
      <c r="C26" s="66">
        <f t="shared" si="4"/>
        <v>1.3105788</v>
      </c>
      <c r="D26" s="73">
        <v>0.087674</v>
      </c>
      <c r="E26" s="73">
        <v>0.1854134</v>
      </c>
      <c r="F26" s="73">
        <v>1.0374914</v>
      </c>
      <c r="G26" s="74">
        <f>'[1]раздел 2'!$K$43*1.18</f>
        <v>0</v>
      </c>
      <c r="H26" s="232">
        <v>0.6424038</v>
      </c>
      <c r="I26" s="73">
        <v>0.087674</v>
      </c>
      <c r="J26" s="75">
        <f>'[1]раздел 2'!$K$28*1.18</f>
        <v>0</v>
      </c>
      <c r="K26" s="148">
        <f t="shared" si="3"/>
        <v>0.5547297999999999</v>
      </c>
      <c r="L26" s="75">
        <f>'[1]раздел 2'!$K$43*1.18</f>
        <v>0</v>
      </c>
      <c r="M26" s="92" t="s">
        <v>131</v>
      </c>
      <c r="N26" s="73" t="s">
        <v>131</v>
      </c>
      <c r="O26" s="73" t="s">
        <v>131</v>
      </c>
      <c r="P26" s="73" t="s">
        <v>131</v>
      </c>
      <c r="Q26" s="77" t="s">
        <v>131</v>
      </c>
      <c r="R26" s="88">
        <f>'[1]раздел 2'!$K$43*1.18</f>
        <v>0</v>
      </c>
      <c r="S26" s="73">
        <f>'[1]раздел 2'!$K$43*1.18</f>
        <v>0</v>
      </c>
      <c r="T26" s="73">
        <f>'[1]раздел 2'!$K$43*1.18</f>
        <v>0</v>
      </c>
      <c r="U26" s="73">
        <f>'[1]раздел 2'!$K$43*1.18</f>
        <v>0</v>
      </c>
      <c r="V26" s="88">
        <f>'[1]раздел 2'!$K$43*1.18</f>
        <v>0</v>
      </c>
      <c r="W26" s="120" t="s">
        <v>139</v>
      </c>
      <c r="X26" s="121">
        <v>25</v>
      </c>
      <c r="Y26" s="121" t="s">
        <v>140</v>
      </c>
      <c r="Z26" s="121">
        <v>0.25</v>
      </c>
      <c r="AA26" s="121" t="s">
        <v>139</v>
      </c>
      <c r="AB26" s="121">
        <v>25</v>
      </c>
      <c r="AC26" s="122" t="s">
        <v>141</v>
      </c>
      <c r="AD26" s="122"/>
      <c r="AE26" s="122">
        <v>0.22</v>
      </c>
      <c r="AF26" s="86"/>
      <c r="AG26" s="118">
        <v>0.395</v>
      </c>
    </row>
    <row r="27" spans="1:33" s="78" customFormat="1" ht="106.5" customHeight="1">
      <c r="A27" s="71" t="s">
        <v>128</v>
      </c>
      <c r="B27" s="72" t="s">
        <v>107</v>
      </c>
      <c r="C27" s="66">
        <f t="shared" si="4"/>
        <v>1.4666928</v>
      </c>
      <c r="D27" s="73">
        <v>0.087674</v>
      </c>
      <c r="E27" s="73">
        <v>0.186027</v>
      </c>
      <c r="F27" s="73">
        <v>1.1929918</v>
      </c>
      <c r="G27" s="74">
        <f>'[1]раздел 2'!$K$44*1.18</f>
        <v>0</v>
      </c>
      <c r="H27" s="232">
        <v>0.7188796</v>
      </c>
      <c r="I27" s="73">
        <v>0.087674</v>
      </c>
      <c r="J27" s="75">
        <f>'[1]раздел 2'!$K$28*1.18</f>
        <v>0</v>
      </c>
      <c r="K27" s="148">
        <f t="shared" si="3"/>
        <v>0.6312055999999999</v>
      </c>
      <c r="L27" s="75">
        <f>'[1]раздел 2'!$K$44*1.18</f>
        <v>0</v>
      </c>
      <c r="M27" s="92" t="s">
        <v>131</v>
      </c>
      <c r="N27" s="73" t="s">
        <v>131</v>
      </c>
      <c r="O27" s="73" t="s">
        <v>131</v>
      </c>
      <c r="P27" s="73" t="s">
        <v>131</v>
      </c>
      <c r="Q27" s="77" t="s">
        <v>131</v>
      </c>
      <c r="R27" s="88">
        <f>'[1]раздел 2'!$K$44*1.18</f>
        <v>0</v>
      </c>
      <c r="S27" s="73">
        <f>'[1]раздел 2'!$K$44*1.18</f>
        <v>0</v>
      </c>
      <c r="T27" s="73">
        <f>'[1]раздел 2'!$K$44*1.18</f>
        <v>0</v>
      </c>
      <c r="U27" s="73">
        <f>'[1]раздел 2'!$K$44*1.18</f>
        <v>0</v>
      </c>
      <c r="V27" s="88">
        <f>'[1]раздел 2'!$K$44*1.18</f>
        <v>0</v>
      </c>
      <c r="W27" s="120" t="s">
        <v>139</v>
      </c>
      <c r="X27" s="121">
        <v>25</v>
      </c>
      <c r="Y27" s="121" t="s">
        <v>140</v>
      </c>
      <c r="Z27" s="121">
        <v>0.4</v>
      </c>
      <c r="AA27" s="121" t="s">
        <v>139</v>
      </c>
      <c r="AB27" s="121">
        <v>25</v>
      </c>
      <c r="AC27" s="122" t="s">
        <v>141</v>
      </c>
      <c r="AD27" s="122"/>
      <c r="AE27" s="122">
        <v>0.25</v>
      </c>
      <c r="AF27" s="86"/>
      <c r="AG27" s="118">
        <v>1.748</v>
      </c>
    </row>
    <row r="28" spans="1:33" s="78" customFormat="1" ht="69" customHeight="1">
      <c r="A28" s="71" t="s">
        <v>129</v>
      </c>
      <c r="B28" s="72" t="s">
        <v>108</v>
      </c>
      <c r="C28" s="66">
        <f>D28+E28+F28+G28</f>
        <v>1.2655146</v>
      </c>
      <c r="D28" s="73">
        <v>0.087674</v>
      </c>
      <c r="E28" s="73">
        <v>0.1792302</v>
      </c>
      <c r="F28" s="73">
        <v>0.9986104</v>
      </c>
      <c r="G28" s="74">
        <v>0</v>
      </c>
      <c r="H28" s="232">
        <v>0.6203142</v>
      </c>
      <c r="I28" s="73">
        <v>0.087674</v>
      </c>
      <c r="J28" s="75">
        <f>'[1]раздел 2'!$K$28*1.18</f>
        <v>0</v>
      </c>
      <c r="K28" s="148">
        <f t="shared" si="3"/>
        <v>0.5326402</v>
      </c>
      <c r="L28" s="75">
        <v>0</v>
      </c>
      <c r="M28" s="92" t="s">
        <v>131</v>
      </c>
      <c r="N28" s="73" t="s">
        <v>131</v>
      </c>
      <c r="O28" s="73" t="s">
        <v>131</v>
      </c>
      <c r="P28" s="73" t="s">
        <v>131</v>
      </c>
      <c r="Q28" s="77" t="s">
        <v>131</v>
      </c>
      <c r="R28" s="88">
        <v>0</v>
      </c>
      <c r="S28" s="73">
        <v>0</v>
      </c>
      <c r="T28" s="73">
        <v>0</v>
      </c>
      <c r="U28" s="73">
        <v>0</v>
      </c>
      <c r="V28" s="88">
        <v>0</v>
      </c>
      <c r="W28" s="120" t="s">
        <v>139</v>
      </c>
      <c r="X28" s="121">
        <v>25</v>
      </c>
      <c r="Y28" s="121" t="s">
        <v>140</v>
      </c>
      <c r="Z28" s="121">
        <v>0.1</v>
      </c>
      <c r="AA28" s="121" t="s">
        <v>139</v>
      </c>
      <c r="AB28" s="121">
        <v>25</v>
      </c>
      <c r="AC28" s="122" t="s">
        <v>141</v>
      </c>
      <c r="AD28" s="122"/>
      <c r="AE28" s="122">
        <v>0.31</v>
      </c>
      <c r="AF28" s="86"/>
      <c r="AG28" s="118">
        <v>2.124</v>
      </c>
    </row>
    <row r="29" spans="1:33" s="78" customFormat="1" ht="63" customHeight="1">
      <c r="A29" s="71" t="s">
        <v>130</v>
      </c>
      <c r="B29" s="72" t="s">
        <v>109</v>
      </c>
      <c r="C29" s="66">
        <f>D29+E29+F29+G29</f>
        <v>1.2655146</v>
      </c>
      <c r="D29" s="73">
        <v>0.087674</v>
      </c>
      <c r="E29" s="73">
        <v>0.1792302</v>
      </c>
      <c r="F29" s="73">
        <v>0.9986104</v>
      </c>
      <c r="G29" s="74">
        <v>0</v>
      </c>
      <c r="H29" s="232">
        <v>0.6203142</v>
      </c>
      <c r="I29" s="73">
        <v>0.087674</v>
      </c>
      <c r="J29" s="75">
        <f>'[1]раздел 2'!$K$28*1.18</f>
        <v>0</v>
      </c>
      <c r="K29" s="148">
        <f t="shared" si="3"/>
        <v>0.5326402</v>
      </c>
      <c r="L29" s="75">
        <v>0</v>
      </c>
      <c r="M29" s="92" t="s">
        <v>131</v>
      </c>
      <c r="N29" s="73" t="s">
        <v>131</v>
      </c>
      <c r="O29" s="73" t="s">
        <v>131</v>
      </c>
      <c r="P29" s="73" t="s">
        <v>131</v>
      </c>
      <c r="Q29" s="77" t="s">
        <v>131</v>
      </c>
      <c r="R29" s="88">
        <v>0</v>
      </c>
      <c r="S29" s="73">
        <v>0</v>
      </c>
      <c r="T29" s="73">
        <v>0</v>
      </c>
      <c r="U29" s="73">
        <v>0</v>
      </c>
      <c r="V29" s="88">
        <v>0</v>
      </c>
      <c r="W29" s="120" t="s">
        <v>139</v>
      </c>
      <c r="X29" s="121">
        <v>25</v>
      </c>
      <c r="Y29" s="121" t="s">
        <v>140</v>
      </c>
      <c r="Z29" s="121">
        <v>0.1</v>
      </c>
      <c r="AA29" s="121" t="s">
        <v>139</v>
      </c>
      <c r="AB29" s="121">
        <v>25</v>
      </c>
      <c r="AC29" s="122" t="s">
        <v>141</v>
      </c>
      <c r="AD29" s="122"/>
      <c r="AE29" s="122">
        <v>0.31</v>
      </c>
      <c r="AF29" s="86"/>
      <c r="AG29" s="118">
        <v>2.305</v>
      </c>
    </row>
    <row r="30" spans="1:33" s="85" customFormat="1" ht="28.5">
      <c r="A30" s="79" t="s">
        <v>14</v>
      </c>
      <c r="B30" s="80" t="s">
        <v>86</v>
      </c>
      <c r="C30" s="99">
        <v>0</v>
      </c>
      <c r="D30" s="100">
        <v>0</v>
      </c>
      <c r="E30" s="100">
        <v>0</v>
      </c>
      <c r="F30" s="100">
        <v>0</v>
      </c>
      <c r="G30" s="101">
        <v>0</v>
      </c>
      <c r="H30" s="103">
        <v>0</v>
      </c>
      <c r="I30" s="100">
        <v>0</v>
      </c>
      <c r="J30" s="100">
        <v>0</v>
      </c>
      <c r="K30" s="100">
        <v>0</v>
      </c>
      <c r="L30" s="101">
        <v>0</v>
      </c>
      <c r="M30" s="99">
        <v>0</v>
      </c>
      <c r="N30" s="100">
        <v>0</v>
      </c>
      <c r="O30" s="100">
        <v>0</v>
      </c>
      <c r="P30" s="100">
        <v>0</v>
      </c>
      <c r="Q30" s="101">
        <v>0</v>
      </c>
      <c r="R30" s="99">
        <v>0</v>
      </c>
      <c r="S30" s="100">
        <v>0</v>
      </c>
      <c r="T30" s="100">
        <v>0</v>
      </c>
      <c r="U30" s="100">
        <v>0</v>
      </c>
      <c r="V30" s="117">
        <v>0</v>
      </c>
      <c r="W30" s="79"/>
      <c r="X30" s="83"/>
      <c r="Y30" s="83"/>
      <c r="Z30" s="83"/>
      <c r="AA30" s="84"/>
      <c r="AB30" s="83"/>
      <c r="AC30" s="83"/>
      <c r="AD30" s="81"/>
      <c r="AE30" s="81"/>
      <c r="AF30" s="82"/>
      <c r="AG30" s="119"/>
    </row>
    <row r="31" spans="1:33" s="85" customFormat="1" ht="20.25" customHeight="1">
      <c r="A31" s="79" t="s">
        <v>16</v>
      </c>
      <c r="B31" s="80" t="s">
        <v>17</v>
      </c>
      <c r="C31" s="99">
        <v>0</v>
      </c>
      <c r="D31" s="100">
        <v>0</v>
      </c>
      <c r="E31" s="100">
        <v>0</v>
      </c>
      <c r="F31" s="100">
        <v>0</v>
      </c>
      <c r="G31" s="101">
        <v>0</v>
      </c>
      <c r="H31" s="103">
        <v>0</v>
      </c>
      <c r="I31" s="100">
        <v>0</v>
      </c>
      <c r="J31" s="100">
        <v>0</v>
      </c>
      <c r="K31" s="100">
        <v>0</v>
      </c>
      <c r="L31" s="101">
        <v>0</v>
      </c>
      <c r="M31" s="99">
        <v>0</v>
      </c>
      <c r="N31" s="100">
        <v>0</v>
      </c>
      <c r="O31" s="100">
        <v>0</v>
      </c>
      <c r="P31" s="100">
        <v>0</v>
      </c>
      <c r="Q31" s="101">
        <v>0</v>
      </c>
      <c r="R31" s="99">
        <v>0</v>
      </c>
      <c r="S31" s="100">
        <v>0</v>
      </c>
      <c r="T31" s="100">
        <v>0</v>
      </c>
      <c r="U31" s="100">
        <v>0</v>
      </c>
      <c r="V31" s="117">
        <v>0</v>
      </c>
      <c r="W31" s="79"/>
      <c r="X31" s="83"/>
      <c r="Y31" s="83"/>
      <c r="Z31" s="83"/>
      <c r="AA31" s="84"/>
      <c r="AB31" s="83"/>
      <c r="AC31" s="83"/>
      <c r="AD31" s="81"/>
      <c r="AE31" s="81"/>
      <c r="AF31" s="82"/>
      <c r="AG31" s="119"/>
    </row>
    <row r="32" spans="1:33" s="85" customFormat="1" ht="38.25">
      <c r="A32" s="79" t="s">
        <v>18</v>
      </c>
      <c r="B32" s="80" t="s">
        <v>19</v>
      </c>
      <c r="C32" s="99">
        <v>0</v>
      </c>
      <c r="D32" s="100">
        <v>0</v>
      </c>
      <c r="E32" s="100">
        <v>0</v>
      </c>
      <c r="F32" s="100">
        <v>0</v>
      </c>
      <c r="G32" s="101">
        <v>0</v>
      </c>
      <c r="H32" s="103">
        <v>0</v>
      </c>
      <c r="I32" s="100">
        <v>0</v>
      </c>
      <c r="J32" s="100">
        <v>0</v>
      </c>
      <c r="K32" s="100">
        <v>0</v>
      </c>
      <c r="L32" s="101">
        <v>0</v>
      </c>
      <c r="M32" s="99">
        <v>0</v>
      </c>
      <c r="N32" s="100">
        <v>0</v>
      </c>
      <c r="O32" s="100">
        <v>0</v>
      </c>
      <c r="P32" s="100">
        <v>0</v>
      </c>
      <c r="Q32" s="101">
        <v>0</v>
      </c>
      <c r="R32" s="99">
        <v>0</v>
      </c>
      <c r="S32" s="100">
        <v>0</v>
      </c>
      <c r="T32" s="100">
        <v>0</v>
      </c>
      <c r="U32" s="100">
        <v>0</v>
      </c>
      <c r="V32" s="117">
        <v>0</v>
      </c>
      <c r="W32" s="79"/>
      <c r="X32" s="83"/>
      <c r="Y32" s="83"/>
      <c r="Z32" s="83"/>
      <c r="AA32" s="84"/>
      <c r="AB32" s="83"/>
      <c r="AC32" s="83"/>
      <c r="AD32" s="81"/>
      <c r="AE32" s="81"/>
      <c r="AF32" s="82"/>
      <c r="AG32" s="119"/>
    </row>
    <row r="33" spans="1:33" s="85" customFormat="1" ht="9">
      <c r="A33" s="79" t="s">
        <v>13</v>
      </c>
      <c r="B33" s="80" t="s">
        <v>20</v>
      </c>
      <c r="C33" s="99">
        <v>0</v>
      </c>
      <c r="D33" s="100">
        <v>0</v>
      </c>
      <c r="E33" s="100">
        <v>0</v>
      </c>
      <c r="F33" s="100">
        <v>0</v>
      </c>
      <c r="G33" s="101">
        <v>0</v>
      </c>
      <c r="H33" s="103">
        <v>0</v>
      </c>
      <c r="I33" s="100">
        <v>0</v>
      </c>
      <c r="J33" s="100">
        <v>0</v>
      </c>
      <c r="K33" s="100">
        <v>0</v>
      </c>
      <c r="L33" s="101">
        <v>0</v>
      </c>
      <c r="M33" s="99">
        <v>0</v>
      </c>
      <c r="N33" s="100">
        <v>0</v>
      </c>
      <c r="O33" s="100">
        <v>0</v>
      </c>
      <c r="P33" s="100">
        <v>0</v>
      </c>
      <c r="Q33" s="101">
        <v>0</v>
      </c>
      <c r="R33" s="99">
        <v>0</v>
      </c>
      <c r="S33" s="100">
        <v>0</v>
      </c>
      <c r="T33" s="100">
        <v>0</v>
      </c>
      <c r="U33" s="100">
        <v>0</v>
      </c>
      <c r="V33" s="117">
        <v>0</v>
      </c>
      <c r="W33" s="79"/>
      <c r="X33" s="83"/>
      <c r="Y33" s="83"/>
      <c r="Z33" s="83"/>
      <c r="AA33" s="84"/>
      <c r="AB33" s="83"/>
      <c r="AC33" s="83"/>
      <c r="AD33" s="81"/>
      <c r="AE33" s="81"/>
      <c r="AF33" s="82"/>
      <c r="AG33" s="119"/>
    </row>
    <row r="34" spans="1:33" s="85" customFormat="1" ht="20.25" customHeight="1">
      <c r="A34" s="79" t="s">
        <v>21</v>
      </c>
      <c r="B34" s="80" t="s">
        <v>85</v>
      </c>
      <c r="C34" s="99">
        <v>0</v>
      </c>
      <c r="D34" s="100">
        <v>0</v>
      </c>
      <c r="E34" s="100">
        <v>0</v>
      </c>
      <c r="F34" s="100">
        <v>0</v>
      </c>
      <c r="G34" s="101">
        <v>0</v>
      </c>
      <c r="H34" s="103">
        <v>0</v>
      </c>
      <c r="I34" s="100">
        <v>0</v>
      </c>
      <c r="J34" s="100">
        <v>0</v>
      </c>
      <c r="K34" s="100">
        <v>0</v>
      </c>
      <c r="L34" s="101">
        <v>0</v>
      </c>
      <c r="M34" s="99">
        <v>0</v>
      </c>
      <c r="N34" s="100">
        <v>0</v>
      </c>
      <c r="O34" s="100">
        <v>0</v>
      </c>
      <c r="P34" s="100">
        <v>0</v>
      </c>
      <c r="Q34" s="101">
        <v>0</v>
      </c>
      <c r="R34" s="99">
        <v>0</v>
      </c>
      <c r="S34" s="100">
        <v>0</v>
      </c>
      <c r="T34" s="100">
        <v>0</v>
      </c>
      <c r="U34" s="100">
        <v>0</v>
      </c>
      <c r="V34" s="117">
        <v>0</v>
      </c>
      <c r="W34" s="79"/>
      <c r="X34" s="83"/>
      <c r="Y34" s="83"/>
      <c r="Z34" s="83"/>
      <c r="AA34" s="84"/>
      <c r="AB34" s="83"/>
      <c r="AC34" s="83"/>
      <c r="AD34" s="81"/>
      <c r="AE34" s="81"/>
      <c r="AF34" s="82"/>
      <c r="AG34" s="119"/>
    </row>
    <row r="35" spans="1:33" s="21" customFormat="1" ht="9">
      <c r="A35" s="22" t="s">
        <v>22</v>
      </c>
      <c r="B35" s="23" t="s">
        <v>23</v>
      </c>
      <c r="C35" s="99">
        <v>0</v>
      </c>
      <c r="D35" s="100">
        <v>0</v>
      </c>
      <c r="E35" s="100">
        <v>0</v>
      </c>
      <c r="F35" s="100">
        <v>0</v>
      </c>
      <c r="G35" s="101">
        <v>0</v>
      </c>
      <c r="H35" s="103">
        <v>0</v>
      </c>
      <c r="I35" s="100">
        <v>0</v>
      </c>
      <c r="J35" s="100">
        <v>0</v>
      </c>
      <c r="K35" s="100">
        <v>0</v>
      </c>
      <c r="L35" s="101">
        <v>0</v>
      </c>
      <c r="M35" s="99">
        <v>0</v>
      </c>
      <c r="N35" s="100">
        <v>0</v>
      </c>
      <c r="O35" s="100">
        <v>0</v>
      </c>
      <c r="P35" s="100">
        <v>0</v>
      </c>
      <c r="Q35" s="101">
        <v>0</v>
      </c>
      <c r="R35" s="99">
        <v>0</v>
      </c>
      <c r="S35" s="100">
        <v>0</v>
      </c>
      <c r="T35" s="100">
        <v>0</v>
      </c>
      <c r="U35" s="100">
        <v>0</v>
      </c>
      <c r="V35" s="117">
        <v>0</v>
      </c>
      <c r="W35" s="22"/>
      <c r="X35" s="27"/>
      <c r="Y35" s="27"/>
      <c r="Z35" s="27"/>
      <c r="AA35" s="54"/>
      <c r="AB35" s="27"/>
      <c r="AC35" s="27"/>
      <c r="AD35" s="25"/>
      <c r="AE35" s="25"/>
      <c r="AF35" s="26"/>
      <c r="AG35" s="110"/>
    </row>
    <row r="36" spans="1:33" s="21" customFormat="1" ht="9.75" customHeight="1">
      <c r="A36" s="209" t="s">
        <v>24</v>
      </c>
      <c r="B36" s="210"/>
      <c r="C36" s="70"/>
      <c r="D36" s="67"/>
      <c r="E36" s="67"/>
      <c r="F36" s="67"/>
      <c r="G36" s="91"/>
      <c r="H36" s="69"/>
      <c r="I36" s="67"/>
      <c r="J36" s="67"/>
      <c r="K36" s="67"/>
      <c r="L36" s="87"/>
      <c r="M36" s="70"/>
      <c r="N36" s="67"/>
      <c r="O36" s="67"/>
      <c r="P36" s="67"/>
      <c r="Q36" s="91"/>
      <c r="R36" s="69"/>
      <c r="S36" s="67"/>
      <c r="T36" s="67"/>
      <c r="U36" s="67"/>
      <c r="V36" s="87"/>
      <c r="W36" s="22"/>
      <c r="X36" s="27"/>
      <c r="Y36" s="27"/>
      <c r="Z36" s="27"/>
      <c r="AA36" s="54"/>
      <c r="AB36" s="27"/>
      <c r="AC36" s="27"/>
      <c r="AD36" s="25"/>
      <c r="AE36" s="25"/>
      <c r="AF36" s="26"/>
      <c r="AG36" s="110"/>
    </row>
    <row r="37" spans="1:33" s="21" customFormat="1" ht="32.25" customHeight="1">
      <c r="A37" s="22"/>
      <c r="B37" s="23" t="s">
        <v>25</v>
      </c>
      <c r="C37" s="99">
        <v>0</v>
      </c>
      <c r="D37" s="100">
        <v>0</v>
      </c>
      <c r="E37" s="100">
        <v>0</v>
      </c>
      <c r="F37" s="100">
        <v>0</v>
      </c>
      <c r="G37" s="101">
        <v>0</v>
      </c>
      <c r="H37" s="103">
        <v>0</v>
      </c>
      <c r="I37" s="100">
        <v>0</v>
      </c>
      <c r="J37" s="100">
        <v>0</v>
      </c>
      <c r="K37" s="100">
        <v>0</v>
      </c>
      <c r="L37" s="101">
        <v>0</v>
      </c>
      <c r="M37" s="99">
        <v>0</v>
      </c>
      <c r="N37" s="100">
        <v>0</v>
      </c>
      <c r="O37" s="100">
        <v>0</v>
      </c>
      <c r="P37" s="100">
        <v>0</v>
      </c>
      <c r="Q37" s="101">
        <v>0</v>
      </c>
      <c r="R37" s="99">
        <v>0</v>
      </c>
      <c r="S37" s="100">
        <v>0</v>
      </c>
      <c r="T37" s="100">
        <v>0</v>
      </c>
      <c r="U37" s="100">
        <v>0</v>
      </c>
      <c r="V37" s="117">
        <v>0</v>
      </c>
      <c r="W37" s="22"/>
      <c r="X37" s="27"/>
      <c r="Y37" s="27"/>
      <c r="Z37" s="27"/>
      <c r="AA37" s="54"/>
      <c r="AB37" s="27"/>
      <c r="AC37" s="27"/>
      <c r="AD37" s="25"/>
      <c r="AE37" s="25"/>
      <c r="AF37" s="26"/>
      <c r="AG37" s="110"/>
    </row>
    <row r="38" spans="1:33" s="7" customFormat="1" ht="9.75" customHeight="1">
      <c r="A38" s="28"/>
      <c r="B38" s="29"/>
      <c r="C38" s="30"/>
      <c r="D38" s="31"/>
      <c r="E38" s="31"/>
      <c r="F38" s="31"/>
      <c r="G38" s="32"/>
      <c r="H38" s="33"/>
      <c r="I38" s="31"/>
      <c r="J38" s="31"/>
      <c r="K38" s="31"/>
      <c r="L38" s="40"/>
      <c r="M38" s="30"/>
      <c r="N38" s="31"/>
      <c r="O38" s="31"/>
      <c r="P38" s="31"/>
      <c r="Q38" s="32"/>
      <c r="R38" s="33"/>
      <c r="S38" s="31"/>
      <c r="T38" s="31"/>
      <c r="U38" s="31"/>
      <c r="V38" s="40"/>
      <c r="W38" s="28"/>
      <c r="X38" s="33"/>
      <c r="Y38" s="33"/>
      <c r="Z38" s="33"/>
      <c r="AA38" s="55"/>
      <c r="AB38" s="33"/>
      <c r="AC38" s="33"/>
      <c r="AD38" s="31"/>
      <c r="AE38" s="31"/>
      <c r="AF38" s="32"/>
      <c r="AG38" s="108"/>
    </row>
    <row r="39" spans="1:33" s="7" customFormat="1" ht="9.75" customHeight="1">
      <c r="A39" s="28"/>
      <c r="B39" s="29"/>
      <c r="C39" s="30"/>
      <c r="D39" s="31"/>
      <c r="E39" s="31"/>
      <c r="F39" s="31"/>
      <c r="G39" s="32"/>
      <c r="H39" s="33"/>
      <c r="I39" s="31"/>
      <c r="J39" s="31"/>
      <c r="K39" s="31"/>
      <c r="L39" s="40"/>
      <c r="M39" s="30"/>
      <c r="N39" s="31"/>
      <c r="O39" s="31"/>
      <c r="P39" s="31"/>
      <c r="Q39" s="32"/>
      <c r="R39" s="33"/>
      <c r="S39" s="31"/>
      <c r="T39" s="31"/>
      <c r="U39" s="31"/>
      <c r="V39" s="40"/>
      <c r="W39" s="28"/>
      <c r="X39" s="33"/>
      <c r="Y39" s="33"/>
      <c r="Z39" s="33"/>
      <c r="AA39" s="55"/>
      <c r="AB39" s="33"/>
      <c r="AC39" s="33"/>
      <c r="AD39" s="31"/>
      <c r="AE39" s="31"/>
      <c r="AF39" s="32"/>
      <c r="AG39" s="108"/>
    </row>
    <row r="40" spans="1:33" s="7" customFormat="1" ht="11.25" customHeight="1" thickBot="1">
      <c r="A40" s="34"/>
      <c r="B40" s="35"/>
      <c r="C40" s="10"/>
      <c r="D40" s="11"/>
      <c r="E40" s="11"/>
      <c r="F40" s="11"/>
      <c r="G40" s="13"/>
      <c r="H40" s="36"/>
      <c r="I40" s="11"/>
      <c r="J40" s="11"/>
      <c r="K40" s="11"/>
      <c r="L40" s="41"/>
      <c r="M40" s="10"/>
      <c r="N40" s="11"/>
      <c r="O40" s="11"/>
      <c r="P40" s="11"/>
      <c r="Q40" s="13"/>
      <c r="R40" s="36"/>
      <c r="S40" s="11"/>
      <c r="T40" s="11"/>
      <c r="U40" s="11"/>
      <c r="V40" s="41"/>
      <c r="W40" s="34"/>
      <c r="X40" s="36"/>
      <c r="Y40" s="36"/>
      <c r="Z40" s="36"/>
      <c r="AA40" s="56"/>
      <c r="AB40" s="36"/>
      <c r="AC40" s="36"/>
      <c r="AD40" s="11"/>
      <c r="AE40" s="11"/>
      <c r="AF40" s="13"/>
      <c r="AG40" s="109"/>
    </row>
    <row r="41" ht="2.25" customHeight="1"/>
    <row r="42" spans="1:2" s="7" customFormat="1" ht="9.75" customHeight="1">
      <c r="A42" s="6" t="s">
        <v>35</v>
      </c>
      <c r="B42" s="8" t="s">
        <v>62</v>
      </c>
    </row>
    <row r="43" spans="1:2" s="7" customFormat="1" ht="9.75" customHeight="1">
      <c r="A43" s="6" t="s">
        <v>38</v>
      </c>
      <c r="B43" s="8" t="s">
        <v>53</v>
      </c>
    </row>
    <row r="44" spans="1:2" s="7" customFormat="1" ht="9.75" customHeight="1">
      <c r="A44" s="6" t="s">
        <v>39</v>
      </c>
      <c r="B44" s="8" t="s">
        <v>63</v>
      </c>
    </row>
    <row r="45" spans="1:2" s="7" customFormat="1" ht="9.75" customHeight="1">
      <c r="A45" s="6" t="s">
        <v>64</v>
      </c>
      <c r="B45" s="8" t="s">
        <v>65</v>
      </c>
    </row>
    <row r="46" ht="12" customHeight="1"/>
    <row r="47" spans="1:33" s="4" customFormat="1" ht="19.5" customHeight="1">
      <c r="A47" s="38" t="s">
        <v>83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ht="8.25" customHeight="1" thickBot="1"/>
    <row r="49" spans="1:22" s="7" customFormat="1" ht="30" customHeight="1">
      <c r="A49" s="187" t="s">
        <v>0</v>
      </c>
      <c r="B49" s="187" t="s">
        <v>66</v>
      </c>
      <c r="C49" s="230" t="s">
        <v>84</v>
      </c>
      <c r="D49" s="230"/>
      <c r="E49" s="230"/>
      <c r="F49" s="230"/>
      <c r="G49" s="201" t="s">
        <v>67</v>
      </c>
      <c r="H49" s="202"/>
      <c r="I49" s="202"/>
      <c r="J49" s="203"/>
      <c r="K49" s="201" t="s">
        <v>68</v>
      </c>
      <c r="L49" s="202"/>
      <c r="M49" s="202"/>
      <c r="N49" s="203"/>
      <c r="O49" s="201" t="s">
        <v>91</v>
      </c>
      <c r="P49" s="202"/>
      <c r="Q49" s="202"/>
      <c r="R49" s="203"/>
      <c r="S49" s="202" t="s">
        <v>93</v>
      </c>
      <c r="T49" s="202"/>
      <c r="U49" s="202"/>
      <c r="V49" s="203"/>
    </row>
    <row r="50" spans="1:22" s="7" customFormat="1" ht="28.5" customHeight="1" thickBot="1">
      <c r="A50" s="229"/>
      <c r="B50" s="229"/>
      <c r="C50" s="231"/>
      <c r="D50" s="231"/>
      <c r="E50" s="231"/>
      <c r="F50" s="231"/>
      <c r="G50" s="207" t="s">
        <v>138</v>
      </c>
      <c r="H50" s="208"/>
      <c r="I50" s="173" t="s">
        <v>137</v>
      </c>
      <c r="J50" s="175"/>
      <c r="K50" s="207" t="s">
        <v>138</v>
      </c>
      <c r="L50" s="208"/>
      <c r="M50" s="173" t="s">
        <v>137</v>
      </c>
      <c r="N50" s="175"/>
      <c r="O50" s="207" t="s">
        <v>138</v>
      </c>
      <c r="P50" s="208"/>
      <c r="Q50" s="173" t="s">
        <v>137</v>
      </c>
      <c r="R50" s="175"/>
      <c r="S50" s="207" t="s">
        <v>138</v>
      </c>
      <c r="T50" s="208"/>
      <c r="U50" s="173" t="s">
        <v>137</v>
      </c>
      <c r="V50" s="175"/>
    </row>
    <row r="51" spans="1:22" s="21" customFormat="1" ht="33" customHeight="1">
      <c r="A51" s="62"/>
      <c r="B51" s="59" t="s">
        <v>25</v>
      </c>
      <c r="C51" s="206"/>
      <c r="D51" s="206"/>
      <c r="E51" s="206"/>
      <c r="F51" s="206"/>
      <c r="G51" s="195" t="s">
        <v>131</v>
      </c>
      <c r="H51" s="196"/>
      <c r="I51" s="195" t="s">
        <v>131</v>
      </c>
      <c r="J51" s="196"/>
      <c r="K51" s="195" t="s">
        <v>131</v>
      </c>
      <c r="L51" s="196"/>
      <c r="M51" s="195" t="s">
        <v>131</v>
      </c>
      <c r="N51" s="196"/>
      <c r="O51" s="195" t="s">
        <v>131</v>
      </c>
      <c r="P51" s="196"/>
      <c r="Q51" s="195" t="s">
        <v>131</v>
      </c>
      <c r="R51" s="196"/>
      <c r="S51" s="195" t="s">
        <v>131</v>
      </c>
      <c r="T51" s="196"/>
      <c r="U51" s="195" t="s">
        <v>131</v>
      </c>
      <c r="V51" s="196"/>
    </row>
    <row r="52" spans="1:22" s="7" customFormat="1" ht="9.75" customHeight="1">
      <c r="A52" s="42" t="s">
        <v>10</v>
      </c>
      <c r="B52" s="57"/>
      <c r="C52" s="198"/>
      <c r="D52" s="198"/>
      <c r="E52" s="198"/>
      <c r="F52" s="198"/>
      <c r="G52" s="194"/>
      <c r="H52" s="191"/>
      <c r="I52" s="192"/>
      <c r="J52" s="193"/>
      <c r="K52" s="194"/>
      <c r="L52" s="191"/>
      <c r="M52" s="192"/>
      <c r="N52" s="193"/>
      <c r="O52" s="194"/>
      <c r="P52" s="191"/>
      <c r="Q52" s="192"/>
      <c r="R52" s="193"/>
      <c r="S52" s="190"/>
      <c r="T52" s="191"/>
      <c r="U52" s="192"/>
      <c r="V52" s="193"/>
    </row>
    <row r="53" spans="1:22" s="7" customFormat="1" ht="9.75" customHeight="1">
      <c r="A53" s="42" t="s">
        <v>13</v>
      </c>
      <c r="B53" s="57"/>
      <c r="C53" s="198"/>
      <c r="D53" s="198"/>
      <c r="E53" s="198"/>
      <c r="F53" s="198"/>
      <c r="G53" s="194"/>
      <c r="H53" s="191"/>
      <c r="I53" s="192"/>
      <c r="J53" s="193"/>
      <c r="K53" s="194"/>
      <c r="L53" s="191"/>
      <c r="M53" s="192"/>
      <c r="N53" s="193"/>
      <c r="O53" s="194"/>
      <c r="P53" s="191"/>
      <c r="Q53" s="192"/>
      <c r="R53" s="193"/>
      <c r="S53" s="190"/>
      <c r="T53" s="191"/>
      <c r="U53" s="192"/>
      <c r="V53" s="193"/>
    </row>
    <row r="54" spans="1:22" s="7" customFormat="1" ht="11.25" customHeight="1" thickBot="1">
      <c r="A54" s="43" t="s">
        <v>15</v>
      </c>
      <c r="B54" s="58"/>
      <c r="C54" s="197"/>
      <c r="D54" s="197"/>
      <c r="E54" s="197"/>
      <c r="F54" s="197"/>
      <c r="G54" s="181"/>
      <c r="H54" s="180"/>
      <c r="I54" s="182"/>
      <c r="J54" s="183"/>
      <c r="K54" s="181"/>
      <c r="L54" s="180"/>
      <c r="M54" s="182"/>
      <c r="N54" s="183"/>
      <c r="O54" s="181"/>
      <c r="P54" s="180"/>
      <c r="Q54" s="182"/>
      <c r="R54" s="183"/>
      <c r="S54" s="179"/>
      <c r="T54" s="180"/>
      <c r="U54" s="182"/>
      <c r="V54" s="183"/>
    </row>
    <row r="55" ht="2.25" customHeight="1"/>
    <row r="56" spans="1:33" s="4" customFormat="1" ht="12.75" customHeight="1">
      <c r="A56" s="38" t="s">
        <v>69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ht="2.25" customHeight="1" thickBot="1"/>
    <row r="58" spans="1:18" s="7" customFormat="1" ht="9.75" thickBot="1">
      <c r="A58" s="184" t="s">
        <v>70</v>
      </c>
      <c r="B58" s="187" t="s">
        <v>71</v>
      </c>
      <c r="C58" s="202" t="s">
        <v>77</v>
      </c>
      <c r="D58" s="202"/>
      <c r="E58" s="202"/>
      <c r="F58" s="202"/>
      <c r="G58" s="202"/>
      <c r="H58" s="202"/>
      <c r="I58" s="202"/>
      <c r="J58" s="202"/>
      <c r="K58" s="204"/>
      <c r="L58" s="204"/>
      <c r="M58" s="204"/>
      <c r="N58" s="204"/>
      <c r="O58" s="204"/>
      <c r="P58" s="204"/>
      <c r="Q58" s="204"/>
      <c r="R58" s="205"/>
    </row>
    <row r="59" spans="1:18" s="7" customFormat="1" ht="9">
      <c r="A59" s="185"/>
      <c r="B59" s="188"/>
      <c r="C59" s="199" t="s">
        <v>76</v>
      </c>
      <c r="D59" s="200"/>
      <c r="E59" s="200"/>
      <c r="F59" s="200"/>
      <c r="G59" s="200"/>
      <c r="H59" s="200"/>
      <c r="I59" s="200"/>
      <c r="J59" s="200"/>
      <c r="K59" s="201" t="s">
        <v>78</v>
      </c>
      <c r="L59" s="202"/>
      <c r="M59" s="202"/>
      <c r="N59" s="202"/>
      <c r="O59" s="202"/>
      <c r="P59" s="202"/>
      <c r="Q59" s="202"/>
      <c r="R59" s="203"/>
    </row>
    <row r="60" spans="1:18" s="7" customFormat="1" ht="9.75" thickBot="1">
      <c r="A60" s="186"/>
      <c r="B60" s="189"/>
      <c r="C60" s="176" t="s">
        <v>134</v>
      </c>
      <c r="D60" s="177"/>
      <c r="E60" s="177"/>
      <c r="F60" s="178"/>
      <c r="G60" s="173" t="s">
        <v>135</v>
      </c>
      <c r="H60" s="174"/>
      <c r="I60" s="174"/>
      <c r="J60" s="175"/>
      <c r="K60" s="176" t="s">
        <v>136</v>
      </c>
      <c r="L60" s="177"/>
      <c r="M60" s="177"/>
      <c r="N60" s="178"/>
      <c r="O60" s="173" t="s">
        <v>137</v>
      </c>
      <c r="P60" s="174"/>
      <c r="Q60" s="174"/>
      <c r="R60" s="175"/>
    </row>
    <row r="61" spans="1:18" s="7" customFormat="1" ht="9">
      <c r="A61" s="44"/>
      <c r="B61" s="57"/>
      <c r="C61" s="145" t="s">
        <v>72</v>
      </c>
      <c r="D61" s="146" t="s">
        <v>73</v>
      </c>
      <c r="E61" s="139" t="s">
        <v>74</v>
      </c>
      <c r="F61" s="140" t="s">
        <v>75</v>
      </c>
      <c r="G61" s="141" t="s">
        <v>72</v>
      </c>
      <c r="H61" s="142" t="s">
        <v>73</v>
      </c>
      <c r="I61" s="143" t="s">
        <v>74</v>
      </c>
      <c r="J61" s="142" t="s">
        <v>75</v>
      </c>
      <c r="K61" s="137" t="s">
        <v>72</v>
      </c>
      <c r="L61" s="138" t="s">
        <v>73</v>
      </c>
      <c r="M61" s="139" t="s">
        <v>74</v>
      </c>
      <c r="N61" s="140" t="s">
        <v>75</v>
      </c>
      <c r="O61" s="141" t="s">
        <v>72</v>
      </c>
      <c r="P61" s="142" t="s">
        <v>73</v>
      </c>
      <c r="Q61" s="143" t="s">
        <v>74</v>
      </c>
      <c r="R61" s="144" t="s">
        <v>75</v>
      </c>
    </row>
    <row r="62" spans="1:18" s="7" customFormat="1" ht="66.75">
      <c r="A62" s="76">
        <v>1</v>
      </c>
      <c r="B62" s="125" t="s">
        <v>142</v>
      </c>
      <c r="C62" s="115">
        <v>0</v>
      </c>
      <c r="D62" s="25">
        <v>0</v>
      </c>
      <c r="E62" s="25">
        <v>0</v>
      </c>
      <c r="F62" s="26">
        <v>0</v>
      </c>
      <c r="G62" s="27"/>
      <c r="H62" s="25"/>
      <c r="I62" s="25"/>
      <c r="J62" s="39"/>
      <c r="K62" s="24">
        <v>0</v>
      </c>
      <c r="L62" s="25">
        <v>0</v>
      </c>
      <c r="M62" s="25">
        <v>0</v>
      </c>
      <c r="N62" s="26">
        <v>0</v>
      </c>
      <c r="O62" s="27"/>
      <c r="P62" s="25"/>
      <c r="Q62" s="25"/>
      <c r="R62" s="26"/>
    </row>
    <row r="63" spans="1:18" s="7" customFormat="1" ht="76.5">
      <c r="A63" s="76">
        <v>2</v>
      </c>
      <c r="B63" s="126" t="s">
        <v>143</v>
      </c>
      <c r="C63" s="115">
        <v>0</v>
      </c>
      <c r="D63" s="25">
        <v>0</v>
      </c>
      <c r="E63" s="25">
        <v>0</v>
      </c>
      <c r="F63" s="26">
        <v>0</v>
      </c>
      <c r="G63" s="27"/>
      <c r="H63" s="25"/>
      <c r="I63" s="25"/>
      <c r="J63" s="39"/>
      <c r="K63" s="24">
        <v>0</v>
      </c>
      <c r="L63" s="25">
        <v>0</v>
      </c>
      <c r="M63" s="25">
        <v>0</v>
      </c>
      <c r="N63" s="26">
        <v>0</v>
      </c>
      <c r="O63" s="27"/>
      <c r="P63" s="25"/>
      <c r="Q63" s="25"/>
      <c r="R63" s="26"/>
    </row>
    <row r="64" spans="1:18" s="7" customFormat="1" ht="86.25">
      <c r="A64" s="76">
        <v>3</v>
      </c>
      <c r="B64" s="126" t="s">
        <v>144</v>
      </c>
      <c r="C64" s="115">
        <v>0</v>
      </c>
      <c r="D64" s="25">
        <v>0</v>
      </c>
      <c r="E64" s="25">
        <v>0</v>
      </c>
      <c r="F64" s="26">
        <v>0</v>
      </c>
      <c r="G64" s="27"/>
      <c r="H64" s="25"/>
      <c r="I64" s="25"/>
      <c r="J64" s="39"/>
      <c r="K64" s="24">
        <v>0</v>
      </c>
      <c r="L64" s="25">
        <v>0</v>
      </c>
      <c r="M64" s="25">
        <v>0</v>
      </c>
      <c r="N64" s="26">
        <v>0</v>
      </c>
      <c r="O64" s="27"/>
      <c r="P64" s="25"/>
      <c r="Q64" s="25"/>
      <c r="R64" s="26"/>
    </row>
    <row r="65" spans="1:18" s="7" customFormat="1" ht="96">
      <c r="A65" s="76">
        <v>4</v>
      </c>
      <c r="B65" s="126" t="s">
        <v>145</v>
      </c>
      <c r="C65" s="115">
        <v>0</v>
      </c>
      <c r="D65" s="25">
        <v>0</v>
      </c>
      <c r="E65" s="25">
        <v>0</v>
      </c>
      <c r="F65" s="26">
        <v>0</v>
      </c>
      <c r="G65" s="27"/>
      <c r="H65" s="25"/>
      <c r="I65" s="25"/>
      <c r="J65" s="39"/>
      <c r="K65" s="24">
        <v>0</v>
      </c>
      <c r="L65" s="25">
        <v>0</v>
      </c>
      <c r="M65" s="25">
        <v>0</v>
      </c>
      <c r="N65" s="26">
        <v>0</v>
      </c>
      <c r="O65" s="27"/>
      <c r="P65" s="25"/>
      <c r="Q65" s="25"/>
      <c r="R65" s="26"/>
    </row>
    <row r="66" spans="1:18" s="7" customFormat="1" ht="76.5">
      <c r="A66" s="76">
        <v>5</v>
      </c>
      <c r="B66" s="126" t="s">
        <v>146</v>
      </c>
      <c r="C66" s="115">
        <v>0</v>
      </c>
      <c r="D66" s="25">
        <v>0</v>
      </c>
      <c r="E66" s="25">
        <v>0</v>
      </c>
      <c r="F66" s="26">
        <v>0</v>
      </c>
      <c r="G66" s="27"/>
      <c r="H66" s="25"/>
      <c r="I66" s="25"/>
      <c r="J66" s="39"/>
      <c r="K66" s="24">
        <v>0</v>
      </c>
      <c r="L66" s="25">
        <v>0</v>
      </c>
      <c r="M66" s="25">
        <v>0</v>
      </c>
      <c r="N66" s="26">
        <v>0</v>
      </c>
      <c r="O66" s="27"/>
      <c r="P66" s="25"/>
      <c r="Q66" s="25"/>
      <c r="R66" s="26"/>
    </row>
    <row r="67" spans="1:18" s="7" customFormat="1" ht="66.75">
      <c r="A67" s="76">
        <v>6</v>
      </c>
      <c r="B67" s="126" t="s">
        <v>147</v>
      </c>
      <c r="C67" s="115">
        <v>0</v>
      </c>
      <c r="D67" s="25">
        <v>0</v>
      </c>
      <c r="E67" s="25">
        <v>0</v>
      </c>
      <c r="F67" s="26">
        <v>0</v>
      </c>
      <c r="G67" s="27"/>
      <c r="H67" s="25"/>
      <c r="I67" s="25"/>
      <c r="J67" s="39"/>
      <c r="K67" s="24">
        <v>0</v>
      </c>
      <c r="L67" s="25">
        <v>0</v>
      </c>
      <c r="M67" s="25">
        <v>0</v>
      </c>
      <c r="N67" s="26">
        <v>0</v>
      </c>
      <c r="O67" s="27"/>
      <c r="P67" s="25"/>
      <c r="Q67" s="25"/>
      <c r="R67" s="26"/>
    </row>
    <row r="68" spans="1:18" s="7" customFormat="1" ht="76.5">
      <c r="A68" s="76">
        <v>7</v>
      </c>
      <c r="B68" s="125" t="s">
        <v>148</v>
      </c>
      <c r="C68" s="115">
        <v>0</v>
      </c>
      <c r="D68" s="25">
        <v>0</v>
      </c>
      <c r="E68" s="25">
        <v>0</v>
      </c>
      <c r="F68" s="26">
        <v>0</v>
      </c>
      <c r="G68" s="27"/>
      <c r="H68" s="25"/>
      <c r="I68" s="25"/>
      <c r="J68" s="39"/>
      <c r="K68" s="24">
        <v>0</v>
      </c>
      <c r="L68" s="25">
        <v>0</v>
      </c>
      <c r="M68" s="25">
        <v>0</v>
      </c>
      <c r="N68" s="26">
        <v>0</v>
      </c>
      <c r="O68" s="27"/>
      <c r="P68" s="25"/>
      <c r="Q68" s="25"/>
      <c r="R68" s="26"/>
    </row>
    <row r="69" spans="1:18" s="7" customFormat="1" ht="76.5">
      <c r="A69" s="76">
        <v>8</v>
      </c>
      <c r="B69" s="125" t="s">
        <v>149</v>
      </c>
      <c r="C69" s="115">
        <v>0</v>
      </c>
      <c r="D69" s="25">
        <v>0</v>
      </c>
      <c r="E69" s="25">
        <v>0</v>
      </c>
      <c r="F69" s="26">
        <v>0</v>
      </c>
      <c r="G69" s="27"/>
      <c r="H69" s="25"/>
      <c r="I69" s="25"/>
      <c r="J69" s="39"/>
      <c r="K69" s="24">
        <v>0</v>
      </c>
      <c r="L69" s="25">
        <v>0</v>
      </c>
      <c r="M69" s="25">
        <v>0</v>
      </c>
      <c r="N69" s="26">
        <v>0</v>
      </c>
      <c r="O69" s="27"/>
      <c r="P69" s="25"/>
      <c r="Q69" s="25"/>
      <c r="R69" s="26"/>
    </row>
    <row r="70" spans="1:18" s="7" customFormat="1" ht="38.25">
      <c r="A70" s="76">
        <v>9</v>
      </c>
      <c r="B70" s="127" t="s">
        <v>150</v>
      </c>
      <c r="C70" s="115">
        <v>0</v>
      </c>
      <c r="D70" s="25">
        <v>0</v>
      </c>
      <c r="E70" s="25">
        <v>0</v>
      </c>
      <c r="F70" s="26">
        <v>0</v>
      </c>
      <c r="G70" s="27"/>
      <c r="H70" s="25"/>
      <c r="I70" s="25"/>
      <c r="J70" s="39"/>
      <c r="K70" s="24">
        <v>0</v>
      </c>
      <c r="L70" s="25">
        <v>0</v>
      </c>
      <c r="M70" s="25">
        <v>0</v>
      </c>
      <c r="N70" s="26">
        <v>0</v>
      </c>
      <c r="O70" s="27"/>
      <c r="P70" s="25"/>
      <c r="Q70" s="25"/>
      <c r="R70" s="26"/>
    </row>
    <row r="71" spans="1:18" s="7" customFormat="1" ht="38.25">
      <c r="A71" s="76">
        <v>10</v>
      </c>
      <c r="B71" s="127" t="s">
        <v>151</v>
      </c>
      <c r="C71" s="115">
        <v>0</v>
      </c>
      <c r="D71" s="25">
        <v>0</v>
      </c>
      <c r="E71" s="25">
        <v>0</v>
      </c>
      <c r="F71" s="26">
        <v>0</v>
      </c>
      <c r="G71" s="27"/>
      <c r="H71" s="25"/>
      <c r="I71" s="25"/>
      <c r="J71" s="39"/>
      <c r="K71" s="24">
        <v>0</v>
      </c>
      <c r="L71" s="25">
        <v>0</v>
      </c>
      <c r="M71" s="25">
        <v>0</v>
      </c>
      <c r="N71" s="26">
        <v>0</v>
      </c>
      <c r="O71" s="27"/>
      <c r="P71" s="25"/>
      <c r="Q71" s="25"/>
      <c r="R71" s="26"/>
    </row>
    <row r="72" spans="1:18" s="7" customFormat="1" ht="38.25">
      <c r="A72" s="76">
        <v>11</v>
      </c>
      <c r="B72" s="127" t="s">
        <v>152</v>
      </c>
      <c r="C72" s="115">
        <v>0</v>
      </c>
      <c r="D72" s="25">
        <v>0</v>
      </c>
      <c r="E72" s="25">
        <v>0</v>
      </c>
      <c r="F72" s="26">
        <v>0</v>
      </c>
      <c r="G72" s="27"/>
      <c r="H72" s="25"/>
      <c r="I72" s="25"/>
      <c r="J72" s="39"/>
      <c r="K72" s="24">
        <v>0</v>
      </c>
      <c r="L72" s="25">
        <v>0</v>
      </c>
      <c r="M72" s="25">
        <v>0</v>
      </c>
      <c r="N72" s="26">
        <v>0</v>
      </c>
      <c r="O72" s="27"/>
      <c r="P72" s="25"/>
      <c r="Q72" s="25"/>
      <c r="R72" s="26"/>
    </row>
    <row r="73" spans="1:18" s="7" customFormat="1" ht="76.5">
      <c r="A73" s="76">
        <v>12</v>
      </c>
      <c r="B73" s="126" t="s">
        <v>153</v>
      </c>
      <c r="C73" s="115">
        <v>0</v>
      </c>
      <c r="D73" s="25">
        <v>0</v>
      </c>
      <c r="E73" s="25">
        <v>0</v>
      </c>
      <c r="F73" s="26">
        <v>0</v>
      </c>
      <c r="G73" s="27"/>
      <c r="H73" s="25"/>
      <c r="I73" s="25"/>
      <c r="J73" s="39"/>
      <c r="K73" s="24">
        <v>0</v>
      </c>
      <c r="L73" s="25">
        <v>0</v>
      </c>
      <c r="M73" s="25">
        <v>0</v>
      </c>
      <c r="N73" s="26">
        <v>0</v>
      </c>
      <c r="O73" s="27"/>
      <c r="P73" s="25"/>
      <c r="Q73" s="25"/>
      <c r="R73" s="26"/>
    </row>
    <row r="74" spans="1:18" s="7" customFormat="1" ht="96">
      <c r="A74" s="76">
        <v>13</v>
      </c>
      <c r="B74" s="126" t="s">
        <v>154</v>
      </c>
      <c r="C74" s="115">
        <v>0</v>
      </c>
      <c r="D74" s="25">
        <v>0</v>
      </c>
      <c r="E74" s="25">
        <v>0</v>
      </c>
      <c r="F74" s="26">
        <v>0</v>
      </c>
      <c r="G74" s="27"/>
      <c r="H74" s="25"/>
      <c r="I74" s="25"/>
      <c r="J74" s="39"/>
      <c r="K74" s="24">
        <v>0</v>
      </c>
      <c r="L74" s="25">
        <v>0</v>
      </c>
      <c r="M74" s="25">
        <v>0</v>
      </c>
      <c r="N74" s="26">
        <v>0</v>
      </c>
      <c r="O74" s="27"/>
      <c r="P74" s="25"/>
      <c r="Q74" s="25"/>
      <c r="R74" s="26"/>
    </row>
    <row r="75" spans="1:18" s="7" customFormat="1" ht="86.25">
      <c r="A75" s="76">
        <v>14</v>
      </c>
      <c r="B75" s="128" t="s">
        <v>155</v>
      </c>
      <c r="C75" s="115">
        <v>0</v>
      </c>
      <c r="D75" s="25">
        <v>0</v>
      </c>
      <c r="E75" s="25">
        <v>0</v>
      </c>
      <c r="F75" s="26">
        <v>0</v>
      </c>
      <c r="G75" s="27"/>
      <c r="H75" s="25"/>
      <c r="I75" s="25"/>
      <c r="J75" s="39"/>
      <c r="K75" s="24">
        <v>0</v>
      </c>
      <c r="L75" s="25">
        <v>0</v>
      </c>
      <c r="M75" s="25">
        <v>0</v>
      </c>
      <c r="N75" s="26">
        <v>0</v>
      </c>
      <c r="O75" s="27"/>
      <c r="P75" s="25"/>
      <c r="Q75" s="25"/>
      <c r="R75" s="26"/>
    </row>
    <row r="76" spans="1:18" s="7" customFormat="1" ht="86.25">
      <c r="A76" s="76">
        <v>15</v>
      </c>
      <c r="B76" s="129" t="s">
        <v>156</v>
      </c>
      <c r="C76" s="115">
        <v>0</v>
      </c>
      <c r="D76" s="25">
        <v>0</v>
      </c>
      <c r="E76" s="25">
        <v>0</v>
      </c>
      <c r="F76" s="26">
        <v>0</v>
      </c>
      <c r="G76" s="27"/>
      <c r="H76" s="25"/>
      <c r="I76" s="25"/>
      <c r="J76" s="39"/>
      <c r="K76" s="24">
        <v>0</v>
      </c>
      <c r="L76" s="25">
        <v>0</v>
      </c>
      <c r="M76" s="25">
        <v>0</v>
      </c>
      <c r="N76" s="26">
        <v>0</v>
      </c>
      <c r="O76" s="27"/>
      <c r="P76" s="25"/>
      <c r="Q76" s="25"/>
      <c r="R76" s="26"/>
    </row>
    <row r="77" spans="1:18" s="7" customFormat="1" ht="86.25">
      <c r="A77" s="76">
        <v>16</v>
      </c>
      <c r="B77" s="129" t="s">
        <v>157</v>
      </c>
      <c r="C77" s="115">
        <v>0</v>
      </c>
      <c r="D77" s="25">
        <v>0</v>
      </c>
      <c r="E77" s="25">
        <v>0</v>
      </c>
      <c r="F77" s="26">
        <v>0</v>
      </c>
      <c r="G77" s="27"/>
      <c r="H77" s="25"/>
      <c r="I77" s="25"/>
      <c r="J77" s="39"/>
      <c r="K77" s="24">
        <v>0</v>
      </c>
      <c r="L77" s="25">
        <v>0</v>
      </c>
      <c r="M77" s="25">
        <v>0</v>
      </c>
      <c r="N77" s="26">
        <v>0</v>
      </c>
      <c r="O77" s="27"/>
      <c r="P77" s="25"/>
      <c r="Q77" s="25"/>
      <c r="R77" s="26"/>
    </row>
    <row r="78" spans="1:18" s="7" customFormat="1" ht="96">
      <c r="A78" s="130">
        <v>17</v>
      </c>
      <c r="B78" s="131" t="s">
        <v>158</v>
      </c>
      <c r="C78" s="115">
        <v>0</v>
      </c>
      <c r="D78" s="25">
        <v>0</v>
      </c>
      <c r="E78" s="25">
        <v>0</v>
      </c>
      <c r="F78" s="26">
        <v>0</v>
      </c>
      <c r="G78" s="27"/>
      <c r="H78" s="25"/>
      <c r="I78" s="25"/>
      <c r="J78" s="39"/>
      <c r="K78" s="24">
        <v>0</v>
      </c>
      <c r="L78" s="25">
        <v>0</v>
      </c>
      <c r="M78" s="25">
        <v>0</v>
      </c>
      <c r="N78" s="26">
        <v>0</v>
      </c>
      <c r="O78" s="27"/>
      <c r="P78" s="25"/>
      <c r="Q78" s="25"/>
      <c r="R78" s="26"/>
    </row>
    <row r="79" spans="1:18" s="7" customFormat="1" ht="86.25">
      <c r="A79" s="76">
        <v>18</v>
      </c>
      <c r="B79" s="129" t="s">
        <v>159</v>
      </c>
      <c r="C79" s="115">
        <v>0</v>
      </c>
      <c r="D79" s="25">
        <v>0</v>
      </c>
      <c r="E79" s="25">
        <v>0</v>
      </c>
      <c r="F79" s="26">
        <v>0</v>
      </c>
      <c r="G79" s="27"/>
      <c r="H79" s="25"/>
      <c r="I79" s="25"/>
      <c r="J79" s="39"/>
      <c r="K79" s="24">
        <v>0</v>
      </c>
      <c r="L79" s="25">
        <v>0</v>
      </c>
      <c r="M79" s="25">
        <v>0</v>
      </c>
      <c r="N79" s="26">
        <v>0</v>
      </c>
      <c r="O79" s="27"/>
      <c r="P79" s="25"/>
      <c r="Q79" s="25"/>
      <c r="R79" s="26"/>
    </row>
    <row r="80" spans="1:18" s="7" customFormat="1" ht="71.25">
      <c r="A80" s="44" t="s">
        <v>160</v>
      </c>
      <c r="B80" s="72" t="s">
        <v>110</v>
      </c>
      <c r="C80" s="60"/>
      <c r="D80" s="61"/>
      <c r="E80" s="61"/>
      <c r="F80" s="63"/>
      <c r="G80" s="27">
        <v>0</v>
      </c>
      <c r="H80" s="25">
        <v>0</v>
      </c>
      <c r="I80" s="25">
        <v>0</v>
      </c>
      <c r="J80" s="26">
        <v>0</v>
      </c>
      <c r="K80" s="132"/>
      <c r="L80" s="61"/>
      <c r="M80" s="61"/>
      <c r="N80" s="63"/>
      <c r="O80" s="27">
        <v>0</v>
      </c>
      <c r="P80" s="25">
        <v>0</v>
      </c>
      <c r="Q80" s="25">
        <v>0</v>
      </c>
      <c r="R80" s="26">
        <v>0</v>
      </c>
    </row>
    <row r="81" spans="1:18" s="7" customFormat="1" ht="71.25">
      <c r="A81" s="44" t="s">
        <v>161</v>
      </c>
      <c r="B81" s="72" t="s">
        <v>94</v>
      </c>
      <c r="C81" s="60"/>
      <c r="D81" s="61"/>
      <c r="E81" s="61"/>
      <c r="F81" s="63"/>
      <c r="G81" s="27">
        <v>0</v>
      </c>
      <c r="H81" s="25">
        <v>0</v>
      </c>
      <c r="I81" s="25">
        <v>0</v>
      </c>
      <c r="J81" s="26">
        <v>0</v>
      </c>
      <c r="K81" s="132"/>
      <c r="L81" s="61"/>
      <c r="M81" s="61"/>
      <c r="N81" s="63"/>
      <c r="O81" s="27">
        <v>0</v>
      </c>
      <c r="P81" s="25">
        <v>0</v>
      </c>
      <c r="Q81" s="25">
        <v>0</v>
      </c>
      <c r="R81" s="26">
        <v>0</v>
      </c>
    </row>
    <row r="82" spans="1:18" s="7" customFormat="1" ht="81">
      <c r="A82" s="44" t="s">
        <v>162</v>
      </c>
      <c r="B82" s="72" t="s">
        <v>132</v>
      </c>
      <c r="C82" s="60"/>
      <c r="D82" s="61"/>
      <c r="E82" s="61"/>
      <c r="F82" s="63"/>
      <c r="G82" s="27">
        <v>0</v>
      </c>
      <c r="H82" s="25">
        <v>0</v>
      </c>
      <c r="I82" s="25">
        <v>0</v>
      </c>
      <c r="J82" s="26">
        <v>0</v>
      </c>
      <c r="K82" s="132"/>
      <c r="L82" s="61"/>
      <c r="M82" s="61"/>
      <c r="N82" s="63"/>
      <c r="O82" s="27">
        <v>0</v>
      </c>
      <c r="P82" s="25">
        <v>0</v>
      </c>
      <c r="Q82" s="25">
        <v>0</v>
      </c>
      <c r="R82" s="26">
        <v>0</v>
      </c>
    </row>
    <row r="83" spans="1:18" s="7" customFormat="1" ht="102">
      <c r="A83" s="44" t="s">
        <v>163</v>
      </c>
      <c r="B83" s="72" t="s">
        <v>111</v>
      </c>
      <c r="C83" s="60"/>
      <c r="D83" s="61"/>
      <c r="E83" s="61"/>
      <c r="F83" s="63"/>
      <c r="G83" s="27">
        <v>0</v>
      </c>
      <c r="H83" s="25">
        <v>0</v>
      </c>
      <c r="I83" s="25">
        <v>0</v>
      </c>
      <c r="J83" s="26">
        <v>0</v>
      </c>
      <c r="K83" s="132"/>
      <c r="L83" s="61"/>
      <c r="M83" s="61"/>
      <c r="N83" s="63"/>
      <c r="O83" s="27">
        <v>0</v>
      </c>
      <c r="P83" s="25">
        <v>0</v>
      </c>
      <c r="Q83" s="25">
        <v>0</v>
      </c>
      <c r="R83" s="26">
        <v>0</v>
      </c>
    </row>
    <row r="84" spans="1:18" s="7" customFormat="1" ht="91.5">
      <c r="A84" s="44" t="s">
        <v>164</v>
      </c>
      <c r="B84" s="72" t="s">
        <v>95</v>
      </c>
      <c r="C84" s="60"/>
      <c r="D84" s="61"/>
      <c r="E84" s="61"/>
      <c r="F84" s="63"/>
      <c r="G84" s="27">
        <v>0</v>
      </c>
      <c r="H84" s="25">
        <v>0</v>
      </c>
      <c r="I84" s="25">
        <v>0</v>
      </c>
      <c r="J84" s="26">
        <v>0</v>
      </c>
      <c r="K84" s="132"/>
      <c r="L84" s="61"/>
      <c r="M84" s="61"/>
      <c r="N84" s="63"/>
      <c r="O84" s="27">
        <v>0</v>
      </c>
      <c r="P84" s="25">
        <v>0</v>
      </c>
      <c r="Q84" s="25">
        <v>0</v>
      </c>
      <c r="R84" s="26">
        <v>0</v>
      </c>
    </row>
    <row r="85" spans="1:18" s="7" customFormat="1" ht="91.5">
      <c r="A85" s="44" t="s">
        <v>165</v>
      </c>
      <c r="B85" s="72" t="s">
        <v>96</v>
      </c>
      <c r="C85" s="60"/>
      <c r="D85" s="61"/>
      <c r="E85" s="61"/>
      <c r="F85" s="63"/>
      <c r="G85" s="27">
        <v>0</v>
      </c>
      <c r="H85" s="25">
        <v>0</v>
      </c>
      <c r="I85" s="25">
        <v>0</v>
      </c>
      <c r="J85" s="26">
        <v>0</v>
      </c>
      <c r="K85" s="132"/>
      <c r="L85" s="61"/>
      <c r="M85" s="61"/>
      <c r="N85" s="63"/>
      <c r="O85" s="27">
        <v>0</v>
      </c>
      <c r="P85" s="25">
        <v>0</v>
      </c>
      <c r="Q85" s="25">
        <v>0</v>
      </c>
      <c r="R85" s="26">
        <v>0</v>
      </c>
    </row>
    <row r="86" spans="1:18" s="7" customFormat="1" ht="91.5">
      <c r="A86" s="44" t="s">
        <v>166</v>
      </c>
      <c r="B86" s="72" t="s">
        <v>97</v>
      </c>
      <c r="C86" s="60"/>
      <c r="D86" s="61"/>
      <c r="E86" s="61"/>
      <c r="F86" s="63"/>
      <c r="G86" s="27">
        <v>0</v>
      </c>
      <c r="H86" s="25">
        <v>0</v>
      </c>
      <c r="I86" s="25">
        <v>0</v>
      </c>
      <c r="J86" s="26">
        <v>0</v>
      </c>
      <c r="K86" s="132"/>
      <c r="L86" s="61"/>
      <c r="M86" s="61"/>
      <c r="N86" s="63"/>
      <c r="O86" s="27">
        <v>0</v>
      </c>
      <c r="P86" s="25">
        <v>0</v>
      </c>
      <c r="Q86" s="25">
        <v>0</v>
      </c>
      <c r="R86" s="26">
        <v>0</v>
      </c>
    </row>
    <row r="87" spans="1:18" s="7" customFormat="1" ht="91.5">
      <c r="A87" s="44" t="s">
        <v>167</v>
      </c>
      <c r="B87" s="72" t="s">
        <v>98</v>
      </c>
      <c r="C87" s="60"/>
      <c r="D87" s="61"/>
      <c r="E87" s="61"/>
      <c r="F87" s="63"/>
      <c r="G87" s="27">
        <v>0</v>
      </c>
      <c r="H87" s="25">
        <v>0</v>
      </c>
      <c r="I87" s="25">
        <v>0</v>
      </c>
      <c r="J87" s="26">
        <v>0</v>
      </c>
      <c r="K87" s="132"/>
      <c r="L87" s="61"/>
      <c r="M87" s="61"/>
      <c r="N87" s="63"/>
      <c r="O87" s="27">
        <v>0</v>
      </c>
      <c r="P87" s="25">
        <v>0</v>
      </c>
      <c r="Q87" s="25">
        <v>0</v>
      </c>
      <c r="R87" s="26">
        <v>0</v>
      </c>
    </row>
    <row r="88" spans="1:18" s="7" customFormat="1" ht="91.5">
      <c r="A88" s="44" t="s">
        <v>168</v>
      </c>
      <c r="B88" s="72" t="s">
        <v>99</v>
      </c>
      <c r="C88" s="60"/>
      <c r="D88" s="61"/>
      <c r="E88" s="61"/>
      <c r="F88" s="63"/>
      <c r="G88" s="27">
        <v>0</v>
      </c>
      <c r="H88" s="25">
        <v>0</v>
      </c>
      <c r="I88" s="25">
        <v>0</v>
      </c>
      <c r="J88" s="26">
        <v>0</v>
      </c>
      <c r="K88" s="132"/>
      <c r="L88" s="61"/>
      <c r="M88" s="61"/>
      <c r="N88" s="63"/>
      <c r="O88" s="27">
        <v>0</v>
      </c>
      <c r="P88" s="25">
        <v>0</v>
      </c>
      <c r="Q88" s="25">
        <v>0</v>
      </c>
      <c r="R88" s="26">
        <v>0</v>
      </c>
    </row>
    <row r="89" spans="1:18" s="7" customFormat="1" ht="102">
      <c r="A89" s="44" t="s">
        <v>169</v>
      </c>
      <c r="B89" s="72" t="s">
        <v>100</v>
      </c>
      <c r="C89" s="60"/>
      <c r="D89" s="61"/>
      <c r="E89" s="61"/>
      <c r="F89" s="63"/>
      <c r="G89" s="27">
        <v>0</v>
      </c>
      <c r="H89" s="25">
        <v>0</v>
      </c>
      <c r="I89" s="25">
        <v>0</v>
      </c>
      <c r="J89" s="26">
        <v>0</v>
      </c>
      <c r="K89" s="132"/>
      <c r="L89" s="61"/>
      <c r="M89" s="61"/>
      <c r="N89" s="63"/>
      <c r="O89" s="27">
        <v>0</v>
      </c>
      <c r="P89" s="25">
        <v>0</v>
      </c>
      <c r="Q89" s="25">
        <v>0</v>
      </c>
      <c r="R89" s="26">
        <v>0</v>
      </c>
    </row>
    <row r="90" spans="1:18" s="7" customFormat="1" ht="91.5">
      <c r="A90" s="44" t="s">
        <v>170</v>
      </c>
      <c r="B90" s="72" t="s">
        <v>101</v>
      </c>
      <c r="C90" s="60"/>
      <c r="D90" s="61"/>
      <c r="E90" s="61"/>
      <c r="F90" s="63"/>
      <c r="G90" s="27">
        <v>0</v>
      </c>
      <c r="H90" s="25">
        <v>0</v>
      </c>
      <c r="I90" s="25">
        <v>0</v>
      </c>
      <c r="J90" s="26">
        <v>0</v>
      </c>
      <c r="K90" s="132"/>
      <c r="L90" s="61"/>
      <c r="M90" s="61"/>
      <c r="N90" s="63"/>
      <c r="O90" s="27">
        <v>0</v>
      </c>
      <c r="P90" s="25">
        <v>0</v>
      </c>
      <c r="Q90" s="25">
        <v>0</v>
      </c>
      <c r="R90" s="26">
        <v>0</v>
      </c>
    </row>
    <row r="91" spans="1:18" s="7" customFormat="1" ht="91.5">
      <c r="A91" s="44" t="s">
        <v>171</v>
      </c>
      <c r="B91" s="72" t="s">
        <v>102</v>
      </c>
      <c r="C91" s="60"/>
      <c r="D91" s="61"/>
      <c r="E91" s="61"/>
      <c r="F91" s="63"/>
      <c r="G91" s="27">
        <v>0</v>
      </c>
      <c r="H91" s="25">
        <v>0</v>
      </c>
      <c r="I91" s="25">
        <v>0</v>
      </c>
      <c r="J91" s="26">
        <v>0</v>
      </c>
      <c r="K91" s="132"/>
      <c r="L91" s="61"/>
      <c r="M91" s="61"/>
      <c r="N91" s="63"/>
      <c r="O91" s="27">
        <v>0</v>
      </c>
      <c r="P91" s="25">
        <v>0</v>
      </c>
      <c r="Q91" s="25">
        <v>0</v>
      </c>
      <c r="R91" s="26">
        <v>0</v>
      </c>
    </row>
    <row r="92" spans="1:18" s="7" customFormat="1" ht="91.5">
      <c r="A92" s="44" t="s">
        <v>172</v>
      </c>
      <c r="B92" s="72" t="s">
        <v>103</v>
      </c>
      <c r="C92" s="60"/>
      <c r="D92" s="61"/>
      <c r="E92" s="61"/>
      <c r="F92" s="63"/>
      <c r="G92" s="27">
        <v>0</v>
      </c>
      <c r="H92" s="25">
        <v>0</v>
      </c>
      <c r="I92" s="25">
        <v>0</v>
      </c>
      <c r="J92" s="26">
        <v>0</v>
      </c>
      <c r="K92" s="132"/>
      <c r="L92" s="61"/>
      <c r="M92" s="61"/>
      <c r="N92" s="63"/>
      <c r="O92" s="27">
        <v>0</v>
      </c>
      <c r="P92" s="25">
        <v>0</v>
      </c>
      <c r="Q92" s="25">
        <v>0</v>
      </c>
      <c r="R92" s="26">
        <v>0</v>
      </c>
    </row>
    <row r="93" spans="1:18" s="7" customFormat="1" ht="91.5">
      <c r="A93" s="44" t="s">
        <v>173</v>
      </c>
      <c r="B93" s="72" t="s">
        <v>104</v>
      </c>
      <c r="C93" s="60"/>
      <c r="D93" s="61"/>
      <c r="E93" s="61"/>
      <c r="F93" s="63"/>
      <c r="G93" s="27">
        <v>0</v>
      </c>
      <c r="H93" s="25">
        <v>0</v>
      </c>
      <c r="I93" s="25">
        <v>0</v>
      </c>
      <c r="J93" s="26">
        <v>0</v>
      </c>
      <c r="K93" s="132"/>
      <c r="L93" s="61"/>
      <c r="M93" s="61"/>
      <c r="N93" s="63"/>
      <c r="O93" s="27">
        <v>0</v>
      </c>
      <c r="P93" s="25">
        <v>0</v>
      </c>
      <c r="Q93" s="25">
        <v>0</v>
      </c>
      <c r="R93" s="26">
        <v>0</v>
      </c>
    </row>
    <row r="94" spans="1:18" s="7" customFormat="1" ht="111.75">
      <c r="A94" s="44" t="s">
        <v>174</v>
      </c>
      <c r="B94" s="72" t="s">
        <v>105</v>
      </c>
      <c r="C94" s="60"/>
      <c r="D94" s="61"/>
      <c r="E94" s="61"/>
      <c r="F94" s="63"/>
      <c r="G94" s="27">
        <v>0</v>
      </c>
      <c r="H94" s="25">
        <v>0</v>
      </c>
      <c r="I94" s="25">
        <v>0</v>
      </c>
      <c r="J94" s="26">
        <v>0</v>
      </c>
      <c r="K94" s="132"/>
      <c r="L94" s="61"/>
      <c r="M94" s="61"/>
      <c r="N94" s="63"/>
      <c r="O94" s="27">
        <v>0</v>
      </c>
      <c r="P94" s="25">
        <v>0</v>
      </c>
      <c r="Q94" s="25">
        <v>0</v>
      </c>
      <c r="R94" s="26">
        <v>0</v>
      </c>
    </row>
    <row r="95" spans="1:18" s="7" customFormat="1" ht="102">
      <c r="A95" s="44" t="s">
        <v>175</v>
      </c>
      <c r="B95" s="72" t="s">
        <v>106</v>
      </c>
      <c r="C95" s="60"/>
      <c r="D95" s="61"/>
      <c r="E95" s="61"/>
      <c r="F95" s="63"/>
      <c r="G95" s="27">
        <v>0</v>
      </c>
      <c r="H95" s="25">
        <v>0</v>
      </c>
      <c r="I95" s="25">
        <v>0</v>
      </c>
      <c r="J95" s="26">
        <v>0</v>
      </c>
      <c r="K95" s="132"/>
      <c r="L95" s="61"/>
      <c r="M95" s="61"/>
      <c r="N95" s="63"/>
      <c r="O95" s="27">
        <v>0</v>
      </c>
      <c r="P95" s="25">
        <v>0</v>
      </c>
      <c r="Q95" s="25">
        <v>0</v>
      </c>
      <c r="R95" s="26">
        <v>0</v>
      </c>
    </row>
    <row r="96" spans="1:18" s="7" customFormat="1" ht="106.5" customHeight="1">
      <c r="A96" s="44" t="s">
        <v>176</v>
      </c>
      <c r="B96" s="72" t="s">
        <v>107</v>
      </c>
      <c r="C96" s="60"/>
      <c r="D96" s="61"/>
      <c r="E96" s="61"/>
      <c r="F96" s="63"/>
      <c r="G96" s="27">
        <v>0</v>
      </c>
      <c r="H96" s="25">
        <v>0</v>
      </c>
      <c r="I96" s="25">
        <v>0</v>
      </c>
      <c r="J96" s="26">
        <v>0</v>
      </c>
      <c r="K96" s="132"/>
      <c r="L96" s="61"/>
      <c r="M96" s="61"/>
      <c r="N96" s="63"/>
      <c r="O96" s="27">
        <v>0</v>
      </c>
      <c r="P96" s="25">
        <v>0</v>
      </c>
      <c r="Q96" s="25">
        <v>0</v>
      </c>
      <c r="R96" s="26">
        <v>0</v>
      </c>
    </row>
    <row r="97" spans="1:18" s="7" customFormat="1" ht="66" customHeight="1">
      <c r="A97" s="44" t="s">
        <v>177</v>
      </c>
      <c r="B97" s="72" t="s">
        <v>108</v>
      </c>
      <c r="C97" s="60"/>
      <c r="D97" s="61"/>
      <c r="E97" s="61"/>
      <c r="F97" s="63"/>
      <c r="G97" s="27">
        <v>0</v>
      </c>
      <c r="H97" s="25">
        <v>0</v>
      </c>
      <c r="I97" s="25">
        <v>0</v>
      </c>
      <c r="J97" s="26">
        <v>0</v>
      </c>
      <c r="K97" s="132"/>
      <c r="L97" s="61"/>
      <c r="M97" s="61"/>
      <c r="N97" s="63"/>
      <c r="O97" s="27">
        <v>0</v>
      </c>
      <c r="P97" s="25">
        <v>0</v>
      </c>
      <c r="Q97" s="25">
        <v>0</v>
      </c>
      <c r="R97" s="26">
        <v>0</v>
      </c>
    </row>
    <row r="98" spans="1:18" s="7" customFormat="1" ht="61.5" thickBot="1">
      <c r="A98" s="44" t="s">
        <v>178</v>
      </c>
      <c r="B98" s="72" t="s">
        <v>109</v>
      </c>
      <c r="C98" s="147"/>
      <c r="D98" s="134"/>
      <c r="E98" s="134"/>
      <c r="F98" s="136"/>
      <c r="G98" s="27">
        <v>0</v>
      </c>
      <c r="H98" s="25">
        <v>0</v>
      </c>
      <c r="I98" s="25">
        <v>0</v>
      </c>
      <c r="J98" s="26">
        <v>0</v>
      </c>
      <c r="K98" s="133"/>
      <c r="L98" s="134"/>
      <c r="M98" s="134"/>
      <c r="N98" s="136"/>
      <c r="O98" s="116">
        <v>0</v>
      </c>
      <c r="P98" s="135">
        <v>0</v>
      </c>
      <c r="Q98" s="25">
        <v>0</v>
      </c>
      <c r="R98" s="26">
        <v>0</v>
      </c>
    </row>
  </sheetData>
  <mergeCells count="73">
    <mergeCell ref="A2:AG2"/>
    <mergeCell ref="AG5:AG7"/>
    <mergeCell ref="A49:A50"/>
    <mergeCell ref="B49:B50"/>
    <mergeCell ref="C49:F50"/>
    <mergeCell ref="G50:H50"/>
    <mergeCell ref="I50:J50"/>
    <mergeCell ref="G49:J49"/>
    <mergeCell ref="K49:N49"/>
    <mergeCell ref="H5:L6"/>
    <mergeCell ref="W5:AF5"/>
    <mergeCell ref="AA6:AE6"/>
    <mergeCell ref="AF6:AF7"/>
    <mergeCell ref="W6:Z6"/>
    <mergeCell ref="S49:V49"/>
    <mergeCell ref="S50:T50"/>
    <mergeCell ref="U50:V50"/>
    <mergeCell ref="O49:R49"/>
    <mergeCell ref="A36:B36"/>
    <mergeCell ref="A5:A7"/>
    <mergeCell ref="B5:B7"/>
    <mergeCell ref="R5:V6"/>
    <mergeCell ref="C5:G6"/>
    <mergeCell ref="M5:Q6"/>
    <mergeCell ref="C51:F51"/>
    <mergeCell ref="S51:T51"/>
    <mergeCell ref="U51:V51"/>
    <mergeCell ref="K50:L50"/>
    <mergeCell ref="M50:N50"/>
    <mergeCell ref="O50:P50"/>
    <mergeCell ref="Q50:R50"/>
    <mergeCell ref="O52:P52"/>
    <mergeCell ref="C52:F52"/>
    <mergeCell ref="Q52:R52"/>
    <mergeCell ref="C60:F60"/>
    <mergeCell ref="C59:J59"/>
    <mergeCell ref="K59:R59"/>
    <mergeCell ref="C58:R58"/>
    <mergeCell ref="C53:F53"/>
    <mergeCell ref="I52:J52"/>
    <mergeCell ref="K52:L52"/>
    <mergeCell ref="M52:N52"/>
    <mergeCell ref="C54:F54"/>
    <mergeCell ref="I54:J54"/>
    <mergeCell ref="K54:L54"/>
    <mergeCell ref="M54:N54"/>
    <mergeCell ref="S53:T53"/>
    <mergeCell ref="U53:V53"/>
    <mergeCell ref="G51:H51"/>
    <mergeCell ref="G52:H52"/>
    <mergeCell ref="G53:H53"/>
    <mergeCell ref="I51:J51"/>
    <mergeCell ref="K51:L51"/>
    <mergeCell ref="M51:N51"/>
    <mergeCell ref="O51:P51"/>
    <mergeCell ref="Q51:R51"/>
    <mergeCell ref="U54:V54"/>
    <mergeCell ref="A58:A60"/>
    <mergeCell ref="B58:B60"/>
    <mergeCell ref="S52:T52"/>
    <mergeCell ref="U52:V52"/>
    <mergeCell ref="I53:J53"/>
    <mergeCell ref="K53:L53"/>
    <mergeCell ref="M53:N53"/>
    <mergeCell ref="O53:P53"/>
    <mergeCell ref="Q53:R53"/>
    <mergeCell ref="G60:J60"/>
    <mergeCell ref="K60:N60"/>
    <mergeCell ref="O60:R60"/>
    <mergeCell ref="S54:T54"/>
    <mergeCell ref="G54:H54"/>
    <mergeCell ref="O54:P54"/>
    <mergeCell ref="Q54:R5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62:B72">
      <formula1>900</formula1>
    </dataValidation>
  </dataValidation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2017-11-10T10:43:31Z</cp:lastPrinted>
  <dcterms:created xsi:type="dcterms:W3CDTF">2011-10-26T07:19:04Z</dcterms:created>
  <dcterms:modified xsi:type="dcterms:W3CDTF">2018-01-17T15:06:51Z</dcterms:modified>
  <cp:category/>
  <cp:version/>
  <cp:contentType/>
  <cp:contentStatus/>
</cp:coreProperties>
</file>